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670" windowHeight="9225" firstSheet="1" activeTab="1"/>
  </bookViews>
  <sheets>
    <sheet name="汇总表" sheetId="1" state="hidden" r:id="rId1"/>
    <sheet name="电子办公设备" sheetId="2" r:id="rId2"/>
  </sheets>
  <externalReferences>
    <externalReference r:id="rId3"/>
  </externalReferences>
  <definedNames>
    <definedName name="_xlnm._FilterDatabase" localSheetId="1" hidden="1">电子办公设备!$A$5:$J$312</definedName>
    <definedName name="_xlnm.Print_Area" localSheetId="1">电子办公设备!$A$1:$J$312</definedName>
    <definedName name="_xlnm.Print_Area" localSheetId="0">汇总表!$A$1:$H$24</definedName>
    <definedName name="_xlnm.Print_Titles" localSheetId="1">电子办公设备!$4:$5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<sst xmlns="http://schemas.openxmlformats.org/spreadsheetml/2006/main" count="1236" uniqueCount="405">
  <si>
    <t>固定资产评估汇总表</t>
  </si>
  <si>
    <r>
      <rPr>
        <sz val="10"/>
        <rFont val="宋体"/>
        <charset val="134"/>
      </rPr>
      <t>评估基准日：</t>
    </r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日</t>
    </r>
  </si>
  <si>
    <t>被评估单位名称： 合肥文旅博览集团有限公司</t>
  </si>
  <si>
    <t>金额单位：人民币元</t>
  </si>
  <si>
    <t>编号</t>
  </si>
  <si>
    <t>科目名称</t>
  </si>
  <si>
    <t>审计前账面值</t>
  </si>
  <si>
    <t>账面价值</t>
  </si>
  <si>
    <t>评估价值</t>
  </si>
  <si>
    <t>增值额</t>
  </si>
  <si>
    <r>
      <rPr>
        <sz val="10"/>
        <rFont val="宋体"/>
        <charset val="134"/>
      </rPr>
      <t>增值率</t>
    </r>
    <r>
      <rPr>
        <sz val="10"/>
        <rFont val="Times New Roman"/>
        <charset val="134"/>
      </rPr>
      <t>%</t>
    </r>
  </si>
  <si>
    <t>原值</t>
  </si>
  <si>
    <t>净值</t>
  </si>
  <si>
    <t>5-1</t>
  </si>
  <si>
    <t>房屋建筑物类合计</t>
  </si>
  <si>
    <t>5-1-1</t>
  </si>
  <si>
    <r>
      <rPr>
        <sz val="10"/>
        <rFont val="宋体"/>
        <charset val="134"/>
      </rPr>
      <t>固定资产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房屋建筑物</t>
    </r>
  </si>
  <si>
    <t>5-1-2</t>
  </si>
  <si>
    <r>
      <rPr>
        <sz val="10"/>
        <rFont val="宋体"/>
        <charset val="134"/>
      </rPr>
      <t>固定资产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构筑物及其他辅助设施</t>
    </r>
  </si>
  <si>
    <t>5-1-3</t>
  </si>
  <si>
    <r>
      <rPr>
        <sz val="10"/>
        <rFont val="宋体"/>
        <charset val="134"/>
      </rPr>
      <t>固定资产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管道及沟槽</t>
    </r>
  </si>
  <si>
    <t>5-2</t>
  </si>
  <si>
    <t>设备类合计</t>
  </si>
  <si>
    <t>5-2-1</t>
  </si>
  <si>
    <r>
      <rPr>
        <sz val="10"/>
        <rFont val="宋体"/>
        <charset val="134"/>
      </rPr>
      <t>固定资产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机器设备</t>
    </r>
  </si>
  <si>
    <t>5-2-2</t>
  </si>
  <si>
    <r>
      <rPr>
        <sz val="10"/>
        <rFont val="宋体"/>
        <charset val="134"/>
      </rPr>
      <t>固定资产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车辆</t>
    </r>
  </si>
  <si>
    <t>5-2-3</t>
  </si>
  <si>
    <r>
      <rPr>
        <sz val="10"/>
        <rFont val="宋体"/>
        <charset val="134"/>
      </rPr>
      <t>固定资产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电子设备</t>
    </r>
  </si>
  <si>
    <t>5-3</t>
  </si>
  <si>
    <r>
      <rPr>
        <sz val="10"/>
        <rFont val="宋体"/>
        <charset val="134"/>
      </rPr>
      <t>土地</t>
    </r>
  </si>
  <si>
    <t>固定资产合计</t>
  </si>
  <si>
    <t>减：固定资产减值准备</t>
  </si>
  <si>
    <t>固定资产</t>
  </si>
  <si>
    <t>5-4</t>
  </si>
  <si>
    <r>
      <rPr>
        <sz val="10"/>
        <rFont val="宋体"/>
        <charset val="134"/>
      </rPr>
      <t>在建工程</t>
    </r>
  </si>
  <si>
    <t>5-5</t>
  </si>
  <si>
    <r>
      <rPr>
        <sz val="10"/>
        <rFont val="宋体"/>
        <charset val="134"/>
      </rPr>
      <t>生产性生物资产</t>
    </r>
  </si>
  <si>
    <t>5-6</t>
  </si>
  <si>
    <r>
      <rPr>
        <sz val="10"/>
        <rFont val="宋体"/>
        <charset val="134"/>
      </rPr>
      <t>油气资产</t>
    </r>
  </si>
  <si>
    <t>5-7</t>
  </si>
  <si>
    <t>使用权资产</t>
  </si>
  <si>
    <t>5</t>
  </si>
  <si>
    <t>总计</t>
  </si>
  <si>
    <t>万元</t>
  </si>
  <si>
    <t>转让处置资产明细表</t>
  </si>
  <si>
    <t>序号</t>
  </si>
  <si>
    <t>设备
编号</t>
  </si>
  <si>
    <t>设备名称</t>
  </si>
  <si>
    <t>规格型号</t>
  </si>
  <si>
    <t>使用单位</t>
  </si>
  <si>
    <t>类别</t>
  </si>
  <si>
    <t>计量单位</t>
  </si>
  <si>
    <t>数量</t>
  </si>
  <si>
    <t>备注</t>
  </si>
  <si>
    <t>塑料管</t>
  </si>
  <si>
    <r>
      <rPr>
        <sz val="10"/>
        <rFont val="Times New Roman"/>
        <charset val="134"/>
      </rPr>
      <t>PP-R</t>
    </r>
    <r>
      <rPr>
        <sz val="10"/>
        <rFont val="宋体"/>
        <charset val="134"/>
      </rPr>
      <t>管</t>
    </r>
    <r>
      <rPr>
        <sz val="10"/>
        <rFont val="Times New Roman"/>
        <charset val="134"/>
      </rPr>
      <t>DN90</t>
    </r>
  </si>
  <si>
    <t>水暖工程</t>
  </si>
  <si>
    <t>m</t>
  </si>
  <si>
    <t>PP-R管DN80</t>
  </si>
  <si>
    <t>PP-R管DN50</t>
  </si>
  <si>
    <t>PP-R管DN40</t>
  </si>
  <si>
    <t>PP-R管DN32</t>
  </si>
  <si>
    <t>PP-R管DN20</t>
  </si>
  <si>
    <t>PP-R管DN15</t>
  </si>
  <si>
    <t>PP-R管DN25</t>
  </si>
  <si>
    <t>PP-R管DN90</t>
  </si>
  <si>
    <t>螺纹阀门</t>
  </si>
  <si>
    <t>压力等级：DN50</t>
  </si>
  <si>
    <t>个</t>
  </si>
  <si>
    <t>压力等级：DN20</t>
  </si>
  <si>
    <t>压力等级：DN25</t>
  </si>
  <si>
    <t>压力等级：DN40</t>
  </si>
  <si>
    <t>压力等级：DN80</t>
  </si>
  <si>
    <r>
      <rPr>
        <sz val="10"/>
        <rFont val="宋体"/>
        <charset val="134"/>
      </rPr>
      <t>压力等级：</t>
    </r>
    <r>
      <rPr>
        <sz val="10"/>
        <rFont val="Times New Roman"/>
        <charset val="134"/>
      </rPr>
      <t>DN80</t>
    </r>
  </si>
  <si>
    <t>空气源热泵机组</t>
  </si>
  <si>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>额定功率</t>
    </r>
    <r>
      <rPr>
        <sz val="10"/>
        <rFont val="Times New Roman"/>
        <charset val="134"/>
      </rPr>
      <t xml:space="preserve">16.6Kw
</t>
    </r>
  </si>
  <si>
    <t>组</t>
  </si>
  <si>
    <t>管道绝热</t>
  </si>
  <si>
    <r>
      <rPr>
        <sz val="10"/>
        <rFont val="宋体"/>
        <charset val="134"/>
      </rPr>
      <t>柔性泡沫橡塑，</t>
    </r>
    <r>
      <rPr>
        <sz val="10"/>
        <rFont val="宋体"/>
        <charset val="134"/>
      </rPr>
      <t>厚度：</t>
    </r>
    <r>
      <rPr>
        <sz val="10"/>
        <rFont val="Times New Roman"/>
        <charset val="134"/>
      </rPr>
      <t>40mm</t>
    </r>
  </si>
  <si>
    <t>m3</t>
  </si>
  <si>
    <t>管道支吊架制作与安装</t>
  </si>
  <si>
    <t>管道支吊架</t>
  </si>
  <si>
    <t>kg</t>
  </si>
  <si>
    <t>直饮冷热开水器</t>
  </si>
  <si>
    <t>台</t>
  </si>
  <si>
    <r>
      <rPr>
        <sz val="10"/>
        <rFont val="Times New Roman"/>
        <charset val="134"/>
      </rPr>
      <t>PVC-U</t>
    </r>
    <r>
      <rPr>
        <sz val="10"/>
        <rFont val="宋体"/>
        <charset val="134"/>
      </rPr>
      <t>排水管</t>
    </r>
    <r>
      <rPr>
        <sz val="10"/>
        <rFont val="Times New Roman"/>
        <charset val="134"/>
      </rPr>
      <t>De110</t>
    </r>
  </si>
  <si>
    <r>
      <rPr>
        <sz val="10"/>
        <rFont val="Times New Roman"/>
        <charset val="134"/>
      </rPr>
      <t>PVC-U</t>
    </r>
    <r>
      <rPr>
        <sz val="10"/>
        <rFont val="宋体"/>
        <charset val="134"/>
      </rPr>
      <t>排水管</t>
    </r>
    <r>
      <rPr>
        <sz val="10"/>
        <rFont val="Times New Roman"/>
        <charset val="134"/>
      </rPr>
      <t>De75</t>
    </r>
  </si>
  <si>
    <t>给、排水附（配）件</t>
  </si>
  <si>
    <r>
      <rPr>
        <sz val="10"/>
        <rFont val="宋体"/>
        <charset val="134"/>
      </rPr>
      <t>规格：</t>
    </r>
    <r>
      <rPr>
        <sz val="10"/>
        <rFont val="Times New Roman"/>
        <charset val="134"/>
      </rPr>
      <t>DN50</t>
    </r>
  </si>
  <si>
    <r>
      <rPr>
        <sz val="10"/>
        <rFont val="宋体"/>
        <charset val="134"/>
      </rPr>
      <t>规格：</t>
    </r>
    <r>
      <rPr>
        <sz val="10"/>
        <rFont val="Times New Roman"/>
        <charset val="134"/>
      </rPr>
      <t>DN160</t>
    </r>
  </si>
  <si>
    <t>大便器</t>
  </si>
  <si>
    <t>蹲便器  陶瓷</t>
  </si>
  <si>
    <t>洗脸盆</t>
  </si>
  <si>
    <t>陶瓷</t>
  </si>
  <si>
    <t>洗涤盆</t>
  </si>
  <si>
    <t>淋浴器</t>
  </si>
  <si>
    <t>套</t>
  </si>
  <si>
    <t>消毒器、消毒锅</t>
  </si>
  <si>
    <t>一体化污水泵站</t>
  </si>
  <si>
    <t>3.0*2.0*3.6m</t>
  </si>
  <si>
    <r>
      <rPr>
        <sz val="10"/>
        <rFont val="宋体"/>
        <charset val="134"/>
      </rPr>
      <t>地上式成品定量消毒脱氯装置</t>
    </r>
  </si>
  <si>
    <t>通风机</t>
  </si>
  <si>
    <r>
      <rPr>
        <sz val="10"/>
        <rFont val="宋体"/>
        <charset val="134"/>
      </rPr>
      <t>风量</t>
    </r>
    <r>
      <rPr>
        <sz val="10"/>
        <rFont val="Times New Roman"/>
        <charset val="134"/>
      </rPr>
      <t>25000m3/h,</t>
    </r>
    <r>
      <rPr>
        <sz val="10"/>
        <rFont val="宋体"/>
        <charset val="134"/>
      </rPr>
      <t>机外余压</t>
    </r>
    <r>
      <rPr>
        <sz val="10"/>
        <rFont val="Times New Roman"/>
        <charset val="134"/>
      </rPr>
      <t>900Pa</t>
    </r>
  </si>
  <si>
    <r>
      <rPr>
        <sz val="10"/>
        <rFont val="宋体"/>
        <charset val="134"/>
      </rPr>
      <t>风量</t>
    </r>
    <r>
      <rPr>
        <sz val="10"/>
        <rFont val="Times New Roman"/>
        <charset val="134"/>
      </rPr>
      <t>5300m3/h,</t>
    </r>
    <r>
      <rPr>
        <sz val="10"/>
        <rFont val="宋体"/>
        <charset val="134"/>
      </rPr>
      <t>机外余压</t>
    </r>
    <r>
      <rPr>
        <sz val="10"/>
        <rFont val="Times New Roman"/>
        <charset val="134"/>
      </rPr>
      <t>630Pa</t>
    </r>
  </si>
  <si>
    <r>
      <rPr>
        <sz val="10"/>
        <rFont val="宋体"/>
        <charset val="134"/>
      </rPr>
      <t>风量</t>
    </r>
    <r>
      <rPr>
        <sz val="10"/>
        <rFont val="Times New Roman"/>
        <charset val="134"/>
      </rPr>
      <t>5300m3/h,</t>
    </r>
    <r>
      <rPr>
        <sz val="10"/>
        <rFont val="宋体"/>
        <charset val="134"/>
      </rPr>
      <t>机外余压</t>
    </r>
    <r>
      <rPr>
        <sz val="10"/>
        <rFont val="Times New Roman"/>
        <charset val="134"/>
      </rPr>
      <t>680Pa</t>
    </r>
  </si>
  <si>
    <r>
      <rPr>
        <sz val="10"/>
        <rFont val="宋体"/>
        <charset val="134"/>
      </rPr>
      <t>风量</t>
    </r>
    <r>
      <rPr>
        <sz val="10"/>
        <rFont val="Times New Roman"/>
        <charset val="134"/>
      </rPr>
      <t>4000m3/h,</t>
    </r>
    <r>
      <rPr>
        <sz val="10"/>
        <rFont val="宋体"/>
        <charset val="134"/>
      </rPr>
      <t>机外余压</t>
    </r>
    <r>
      <rPr>
        <sz val="10"/>
        <rFont val="Times New Roman"/>
        <charset val="134"/>
      </rPr>
      <t>500Pa</t>
    </r>
  </si>
  <si>
    <r>
      <rPr>
        <sz val="10"/>
        <rFont val="宋体"/>
        <charset val="134"/>
      </rPr>
      <t>风量</t>
    </r>
    <r>
      <rPr>
        <sz val="10"/>
        <rFont val="Times New Roman"/>
        <charset val="134"/>
      </rPr>
      <t>7000m3/h,</t>
    </r>
    <r>
      <rPr>
        <sz val="10"/>
        <rFont val="宋体"/>
        <charset val="134"/>
      </rPr>
      <t>机外余压</t>
    </r>
    <r>
      <rPr>
        <sz val="10"/>
        <rFont val="Times New Roman"/>
        <charset val="134"/>
      </rPr>
      <t>900Pa</t>
    </r>
  </si>
  <si>
    <r>
      <rPr>
        <sz val="10"/>
        <rFont val="宋体"/>
        <charset val="134"/>
      </rPr>
      <t>风量</t>
    </r>
    <r>
      <rPr>
        <sz val="10"/>
        <rFont val="Times New Roman"/>
        <charset val="134"/>
      </rPr>
      <t>3000m3/h,</t>
    </r>
    <r>
      <rPr>
        <sz val="10"/>
        <rFont val="宋体"/>
        <charset val="134"/>
      </rPr>
      <t>机外余压</t>
    </r>
    <r>
      <rPr>
        <sz val="10"/>
        <rFont val="Times New Roman"/>
        <charset val="134"/>
      </rPr>
      <t>500Pa</t>
    </r>
  </si>
  <si>
    <r>
      <rPr>
        <sz val="10"/>
        <rFont val="宋体"/>
        <charset val="134"/>
      </rPr>
      <t>风量</t>
    </r>
    <r>
      <rPr>
        <sz val="10"/>
        <rFont val="Times New Roman"/>
        <charset val="134"/>
      </rPr>
      <t>5500m3/h,</t>
    </r>
    <r>
      <rPr>
        <sz val="10"/>
        <rFont val="宋体"/>
        <charset val="134"/>
      </rPr>
      <t>机外余压</t>
    </r>
    <r>
      <rPr>
        <sz val="10"/>
        <rFont val="Times New Roman"/>
        <charset val="134"/>
      </rPr>
      <t>900Pa</t>
    </r>
  </si>
  <si>
    <t>BP-400</t>
  </si>
  <si>
    <r>
      <rPr>
        <sz val="10"/>
        <rFont val="宋体"/>
        <charset val="134"/>
      </rPr>
      <t>型号：</t>
    </r>
    <r>
      <rPr>
        <sz val="10"/>
        <rFont val="Times New Roman"/>
        <charset val="134"/>
      </rPr>
      <t>BP-300</t>
    </r>
  </si>
  <si>
    <t>碳钢通风管道</t>
  </si>
  <si>
    <r>
      <rPr>
        <sz val="10"/>
        <rFont val="宋体"/>
        <charset val="134"/>
      </rPr>
      <t>镀锌钢板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厚度：</t>
    </r>
    <r>
      <rPr>
        <sz val="10"/>
        <rFont val="Times New Roman"/>
        <charset val="134"/>
      </rPr>
      <t>0.5mm</t>
    </r>
  </si>
  <si>
    <t>m2</t>
  </si>
  <si>
    <r>
      <rPr>
        <sz val="10"/>
        <rFont val="宋体"/>
        <charset val="134"/>
      </rPr>
      <t>镀锌钢板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厚度：</t>
    </r>
    <r>
      <rPr>
        <sz val="10"/>
        <rFont val="Times New Roman"/>
        <charset val="134"/>
      </rPr>
      <t>0.6mm</t>
    </r>
  </si>
  <si>
    <r>
      <rPr>
        <sz val="10"/>
        <rFont val="宋体"/>
        <charset val="134"/>
      </rPr>
      <t>镀锌钢板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厚度：</t>
    </r>
    <r>
      <rPr>
        <sz val="10"/>
        <rFont val="Times New Roman"/>
        <charset val="134"/>
      </rPr>
      <t>0.75mm</t>
    </r>
  </si>
  <si>
    <r>
      <rPr>
        <sz val="10"/>
        <rFont val="宋体"/>
        <charset val="134"/>
      </rPr>
      <t>镀锌钢板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厚度：</t>
    </r>
    <r>
      <rPr>
        <sz val="10"/>
        <rFont val="Times New Roman"/>
        <charset val="134"/>
      </rPr>
      <t>1mm</t>
    </r>
  </si>
  <si>
    <r>
      <rPr>
        <sz val="10"/>
        <rFont val="宋体"/>
        <charset val="134"/>
      </rPr>
      <t>镀锌钢板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厚度：</t>
    </r>
    <r>
      <rPr>
        <sz val="10"/>
        <rFont val="Times New Roman"/>
        <charset val="134"/>
      </rPr>
      <t>1.2mm</t>
    </r>
  </si>
  <si>
    <t>软管接口</t>
  </si>
  <si>
    <t>软接头</t>
  </si>
  <si>
    <t>碳钢阀门</t>
  </si>
  <si>
    <t>800*800</t>
  </si>
  <si>
    <t>630*320</t>
  </si>
  <si>
    <t>320*200</t>
  </si>
  <si>
    <t>DN100</t>
  </si>
  <si>
    <t>碳钢风口、散流器、百叶窗</t>
  </si>
  <si>
    <t>600*400</t>
  </si>
  <si>
    <t>600*600</t>
  </si>
  <si>
    <t>250*200</t>
  </si>
  <si>
    <t>300*300</t>
  </si>
  <si>
    <t>静压箱</t>
  </si>
  <si>
    <t>1800*1500*1000</t>
  </si>
  <si>
    <t>800*800*800</t>
  </si>
  <si>
    <t>设备支架及吊架</t>
  </si>
  <si>
    <t>金属结构刷油</t>
  </si>
  <si>
    <r>
      <rPr>
        <sz val="10"/>
        <rFont val="宋体"/>
        <charset val="134"/>
      </rPr>
      <t>配电箱</t>
    </r>
  </si>
  <si>
    <t>60KW</t>
  </si>
  <si>
    <t>电气工程</t>
  </si>
  <si>
    <t>30KW</t>
  </si>
  <si>
    <t>20KW</t>
  </si>
  <si>
    <t>70KW</t>
  </si>
  <si>
    <t>45KW</t>
  </si>
  <si>
    <t>A型应急照明集中电源箱</t>
  </si>
  <si>
    <t>夜间巡视壁灯</t>
  </si>
  <si>
    <t>LED 1*8W</t>
  </si>
  <si>
    <r>
      <rPr>
        <sz val="10"/>
        <rFont val="宋体"/>
        <charset val="134"/>
      </rPr>
      <t>单管</t>
    </r>
    <r>
      <rPr>
        <sz val="10"/>
        <rFont val="Times New Roman"/>
        <charset val="134"/>
      </rPr>
      <t>LED</t>
    </r>
    <r>
      <rPr>
        <sz val="10"/>
        <rFont val="宋体"/>
        <charset val="134"/>
      </rPr>
      <t>壁灯</t>
    </r>
  </si>
  <si>
    <t>LED 1*14W</t>
  </si>
  <si>
    <r>
      <rPr>
        <sz val="10"/>
        <rFont val="宋体"/>
        <charset val="134"/>
      </rPr>
      <t>单管</t>
    </r>
    <r>
      <rPr>
        <sz val="10"/>
        <rFont val="Times New Roman"/>
        <charset val="134"/>
      </rPr>
      <t>LED</t>
    </r>
    <r>
      <rPr>
        <sz val="10"/>
        <rFont val="宋体"/>
        <charset val="134"/>
      </rPr>
      <t>灯</t>
    </r>
  </si>
  <si>
    <r>
      <rPr>
        <sz val="10"/>
        <rFont val="宋体"/>
        <charset val="134"/>
      </rPr>
      <t>双管</t>
    </r>
    <r>
      <rPr>
        <sz val="10"/>
        <rFont val="Times New Roman"/>
        <charset val="134"/>
      </rPr>
      <t>LED</t>
    </r>
    <r>
      <rPr>
        <sz val="10"/>
        <rFont val="宋体"/>
        <charset val="134"/>
      </rPr>
      <t>灯</t>
    </r>
  </si>
  <si>
    <t>LED 2*14W</t>
  </si>
  <si>
    <t>防水防潮灯</t>
  </si>
  <si>
    <t>消防应急照明灯具</t>
  </si>
  <si>
    <r>
      <rPr>
        <sz val="10"/>
        <rFont val="Times New Roman"/>
        <charset val="134"/>
      </rPr>
      <t>A</t>
    </r>
    <r>
      <rPr>
        <sz val="10"/>
        <rFont val="宋体"/>
        <charset val="134"/>
      </rPr>
      <t>型</t>
    </r>
    <r>
      <rPr>
        <sz val="10"/>
        <rFont val="Times New Roman"/>
        <charset val="134"/>
      </rPr>
      <t xml:space="preserve"> 6W</t>
    </r>
  </si>
  <si>
    <r>
      <rPr>
        <sz val="10"/>
        <rFont val="宋体"/>
        <charset val="134"/>
      </rPr>
      <t>多信息复合标志灯</t>
    </r>
    <r>
      <rPr>
        <sz val="10"/>
        <rFont val="Times New Roman"/>
        <charset val="134"/>
      </rPr>
      <t xml:space="preserve"> </t>
    </r>
  </si>
  <si>
    <r>
      <rPr>
        <sz val="10"/>
        <rFont val="Times New Roman"/>
        <charset val="134"/>
      </rPr>
      <t>A</t>
    </r>
    <r>
      <rPr>
        <sz val="10"/>
        <rFont val="宋体"/>
        <charset val="134"/>
      </rPr>
      <t>型</t>
    </r>
    <r>
      <rPr>
        <sz val="10"/>
        <rFont val="Times New Roman"/>
        <charset val="134"/>
      </rPr>
      <t xml:space="preserve"> 36V 1W</t>
    </r>
  </si>
  <si>
    <t>安全出口标志灯</t>
  </si>
  <si>
    <r>
      <rPr>
        <sz val="10"/>
        <rFont val="宋体"/>
        <charset val="134"/>
      </rPr>
      <t>疏散出口标志灯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</si>
  <si>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方向标志灯（左、右向</t>
    </r>
    <r>
      <rPr>
        <sz val="10"/>
        <rFont val="Times New Roman"/>
        <charset val="134"/>
      </rPr>
      <t xml:space="preserve">) </t>
    </r>
  </si>
  <si>
    <t>方向标志灯蓄光型疏散指示</t>
  </si>
  <si>
    <t>床头台灯</t>
  </si>
  <si>
    <t>单联单控开关</t>
  </si>
  <si>
    <t>/</t>
  </si>
  <si>
    <t>双联单控开关</t>
  </si>
  <si>
    <t>三联单控开关</t>
  </si>
  <si>
    <t>四联单控开关</t>
  </si>
  <si>
    <t>单联双控开关</t>
  </si>
  <si>
    <t>风机异地控制按钮</t>
  </si>
  <si>
    <t>医疗专用紫外线消毒灯</t>
  </si>
  <si>
    <t xml:space="preserve">1*40W </t>
  </si>
  <si>
    <t>弱电插座</t>
  </si>
  <si>
    <t>空调插座</t>
  </si>
  <si>
    <t>单相五孔插座</t>
  </si>
  <si>
    <t>单相五孔插座 （带USB充电口）</t>
  </si>
  <si>
    <t>单相五孔紫外线专用插座</t>
  </si>
  <si>
    <t>专用紫外线消毒灯专用开关</t>
  </si>
  <si>
    <t>开水器插座箱</t>
  </si>
  <si>
    <t>铜芯电力电缆</t>
  </si>
  <si>
    <t xml:space="preserve">WDZ-YJY-4x120+1x70 </t>
  </si>
  <si>
    <t>WDZ-YJY-4x95+1x50</t>
  </si>
  <si>
    <t>WDZ-YJY-4x70+1x35</t>
  </si>
  <si>
    <t>WDZ-YJY-5x16</t>
  </si>
  <si>
    <t>WDZ-YJY-5x10</t>
  </si>
  <si>
    <t>WDZ-YJY-5x4</t>
  </si>
  <si>
    <t>控制电缆</t>
  </si>
  <si>
    <t>WDZ-KYJY-4*1.5</t>
  </si>
  <si>
    <t>电力电缆头 120mm2以内</t>
  </si>
  <si>
    <t>电力电缆头 70mm2以内</t>
  </si>
  <si>
    <t>电力电缆头 35mm2以内</t>
  </si>
  <si>
    <t>电力电缆头 16mm2以内</t>
  </si>
  <si>
    <t>电力电缆头 10mm2以内</t>
  </si>
  <si>
    <t>电气配线</t>
  </si>
  <si>
    <t>WDZ-BYJ-4</t>
  </si>
  <si>
    <t>WDZ-BYJ-2.5</t>
  </si>
  <si>
    <t>WDZN-B1-RYJS-2x2.5</t>
  </si>
  <si>
    <t>线槽</t>
  </si>
  <si>
    <t>配管</t>
  </si>
  <si>
    <t>SC40</t>
  </si>
  <si>
    <t>SC50</t>
  </si>
  <si>
    <t>PC25</t>
  </si>
  <si>
    <t>塑料线槽30*15</t>
  </si>
  <si>
    <t>钢制桥架200*100</t>
  </si>
  <si>
    <t>局部等电位LEB</t>
  </si>
  <si>
    <t>接地母线40*4镀锌扁钢</t>
  </si>
  <si>
    <t>塑料接线盒</t>
  </si>
  <si>
    <t>双口面板</t>
  </si>
  <si>
    <r>
      <rPr>
        <sz val="10"/>
        <rFont val="宋体"/>
        <charset val="134"/>
      </rPr>
      <t>标准尺寸</t>
    </r>
    <r>
      <rPr>
        <sz val="10"/>
        <rFont val="Times New Roman"/>
        <charset val="134"/>
      </rPr>
      <t>113mm (</t>
    </r>
    <r>
      <rPr>
        <sz val="10"/>
        <rFont val="宋体"/>
        <charset val="134"/>
      </rPr>
      <t>长</t>
    </r>
    <r>
      <rPr>
        <sz val="10"/>
        <rFont val="Times New Roman"/>
        <charset val="134"/>
      </rPr>
      <t>) X 70mm(</t>
    </r>
    <r>
      <rPr>
        <sz val="10"/>
        <rFont val="宋体"/>
        <charset val="134"/>
      </rPr>
      <t>宽</t>
    </r>
    <r>
      <rPr>
        <sz val="10"/>
        <rFont val="Times New Roman"/>
        <charset val="134"/>
      </rPr>
      <t>)</t>
    </r>
  </si>
  <si>
    <t>智能化</t>
  </si>
  <si>
    <t>单口面板</t>
  </si>
  <si>
    <r>
      <rPr>
        <sz val="10"/>
        <rFont val="宋体"/>
        <charset val="134"/>
      </rPr>
      <t>标准尺寸</t>
    </r>
    <r>
      <rPr>
        <sz val="10"/>
        <rFont val="Times New Roman"/>
        <charset val="134"/>
      </rPr>
      <t>113mm (</t>
    </r>
    <r>
      <rPr>
        <sz val="10"/>
        <rFont val="宋体"/>
        <charset val="134"/>
      </rPr>
      <t>长</t>
    </r>
    <r>
      <rPr>
        <sz val="10"/>
        <rFont val="Times New Roman"/>
        <charset val="134"/>
      </rPr>
      <t>) X 70mm(</t>
    </r>
    <r>
      <rPr>
        <sz val="10"/>
        <rFont val="宋体"/>
        <charset val="134"/>
      </rPr>
      <t>宽</t>
    </r>
    <r>
      <rPr>
        <sz val="10"/>
        <rFont val="Times New Roman"/>
        <charset val="134"/>
      </rPr>
      <t xml:space="preserve">) </t>
    </r>
  </si>
  <si>
    <t>24口六类非屏蔽配线架</t>
  </si>
  <si>
    <t>条</t>
  </si>
  <si>
    <t>六类非屏蔽模块</t>
  </si>
  <si>
    <t>2米六类非屏蔽跳线</t>
  </si>
  <si>
    <t>六类非屏蔽双绞线（LSZH）</t>
  </si>
  <si>
    <t>4芯单模光缆</t>
  </si>
  <si>
    <t>24口光纤配线架</t>
  </si>
  <si>
    <t>48口光纤配线架</t>
  </si>
  <si>
    <t>LC双工光纤适配器</t>
  </si>
  <si>
    <t>1米LC单模单芯尾纤（OS2）</t>
  </si>
  <si>
    <t>根</t>
  </si>
  <si>
    <t>3米LC单模双芯跳线（OS2）</t>
  </si>
  <si>
    <t>1U理线架</t>
  </si>
  <si>
    <t>10KVA 高频主机</t>
  </si>
  <si>
    <t>免维护铅酸蓄电池</t>
  </si>
  <si>
    <t>支</t>
  </si>
  <si>
    <t>电池柜</t>
  </si>
  <si>
    <t>4芯光纤熔接盒</t>
  </si>
  <si>
    <t>网络机柜（42U）</t>
  </si>
  <si>
    <t>信息箱</t>
  </si>
  <si>
    <t>550*400*300</t>
  </si>
  <si>
    <t>新增200*100弱电桥架</t>
  </si>
  <si>
    <r>
      <rPr>
        <sz val="10"/>
        <rFont val="宋体"/>
        <charset val="134"/>
      </rPr>
      <t>国标厚度</t>
    </r>
    <r>
      <rPr>
        <sz val="10"/>
        <rFont val="Times New Roman"/>
        <charset val="134"/>
      </rPr>
      <t>1.5cm</t>
    </r>
  </si>
  <si>
    <t>阻燃管</t>
  </si>
  <si>
    <t>接线盒</t>
  </si>
  <si>
    <t>防火墙</t>
  </si>
  <si>
    <t>48口管理交换机</t>
  </si>
  <si>
    <t>8口千兆电口接入交换机</t>
  </si>
  <si>
    <t>24口千兆电口接入交换机</t>
  </si>
  <si>
    <t>千兆光模块</t>
  </si>
  <si>
    <t>无线控制器</t>
  </si>
  <si>
    <t>高密度AP</t>
  </si>
  <si>
    <t>管理电脑</t>
  </si>
  <si>
    <t>会议一体机</t>
  </si>
  <si>
    <t>无线投屏器</t>
  </si>
  <si>
    <t>投影仪</t>
  </si>
  <si>
    <r>
      <rPr>
        <sz val="10"/>
        <rFont val="宋体"/>
        <charset val="134"/>
      </rPr>
      <t>液晶</t>
    </r>
    <r>
      <rPr>
        <sz val="10"/>
        <rFont val="Times New Roman"/>
        <charset val="134"/>
      </rPr>
      <t>3LCD</t>
    </r>
    <r>
      <rPr>
        <sz val="10"/>
        <rFont val="宋体"/>
        <charset val="134"/>
      </rPr>
      <t>激光投影机</t>
    </r>
  </si>
  <si>
    <t>55英寸液晶显示器</t>
  </si>
  <si>
    <t>55英寸，2K分辨率</t>
  </si>
  <si>
    <t>400万可变焦枪机</t>
  </si>
  <si>
    <t>400万可变焦全球</t>
  </si>
  <si>
    <t>电源适配器</t>
  </si>
  <si>
    <t>DC12V电源适配器</t>
  </si>
  <si>
    <t>球机电源适配器</t>
  </si>
  <si>
    <t>枪机摄像机支架</t>
  </si>
  <si>
    <t>球机摄像机支架</t>
  </si>
  <si>
    <t>网络存储</t>
  </si>
  <si>
    <t>网络键盘</t>
  </si>
  <si>
    <t>6T硬盘</t>
  </si>
  <si>
    <r>
      <rPr>
        <sz val="10"/>
        <rFont val="Times New Roman"/>
        <charset val="134"/>
      </rPr>
      <t>6TB</t>
    </r>
    <r>
      <rPr>
        <sz val="10"/>
        <rFont val="宋体"/>
        <charset val="134"/>
      </rPr>
      <t>；缓存</t>
    </r>
    <r>
      <rPr>
        <sz val="10"/>
        <rFont val="Times New Roman"/>
        <charset val="134"/>
      </rPr>
      <t>:</t>
    </r>
    <r>
      <rPr>
        <sz val="10"/>
        <rFont val="宋体"/>
        <charset val="134"/>
      </rPr>
      <t>≥</t>
    </r>
    <r>
      <rPr>
        <sz val="10"/>
        <rFont val="Times New Roman"/>
        <charset val="134"/>
      </rPr>
      <t>256MB</t>
    </r>
    <r>
      <rPr>
        <sz val="10"/>
        <rFont val="宋体"/>
        <charset val="134"/>
      </rPr>
      <t>；接口类型</t>
    </r>
    <r>
      <rPr>
        <sz val="10"/>
        <rFont val="Times New Roman"/>
        <charset val="134"/>
      </rPr>
      <t>:SATA</t>
    </r>
    <r>
      <rPr>
        <sz val="10"/>
        <rFont val="宋体"/>
        <charset val="134"/>
      </rPr>
      <t>，传输速率</t>
    </r>
    <r>
      <rPr>
        <sz val="10"/>
        <rFont val="Times New Roman"/>
        <charset val="134"/>
      </rPr>
      <t>6Gbps</t>
    </r>
    <r>
      <rPr>
        <sz val="10"/>
        <rFont val="宋体"/>
        <charset val="134"/>
      </rPr>
      <t>；</t>
    </r>
  </si>
  <si>
    <t>4路解码器</t>
  </si>
  <si>
    <t>电力电缆</t>
  </si>
  <si>
    <t>ZRYJV3*4</t>
  </si>
  <si>
    <t>ZRYJV3*2.5</t>
  </si>
  <si>
    <t>RVV-2*1.0</t>
  </si>
  <si>
    <t>虹膜识别门禁</t>
  </si>
  <si>
    <t>磁力锁</t>
  </si>
  <si>
    <t>磁力锁配件</t>
  </si>
  <si>
    <t>电动平开门机</t>
  </si>
  <si>
    <t>门禁-开门按钮</t>
  </si>
  <si>
    <t>手动报警按钮</t>
  </si>
  <si>
    <t>网络播放终端</t>
  </si>
  <si>
    <t>数字扬声器</t>
  </si>
  <si>
    <t>播放主机</t>
  </si>
  <si>
    <t>寻呼话筒</t>
  </si>
  <si>
    <t>网络版工作站</t>
  </si>
  <si>
    <t>网络型应用控制器</t>
  </si>
  <si>
    <t>IO驱动模块</t>
  </si>
  <si>
    <t>8DI/8DO扩展模块</t>
  </si>
  <si>
    <t>DDC箱</t>
  </si>
  <si>
    <t xml:space="preserve"> </t>
  </si>
  <si>
    <t>滤网压差开关</t>
  </si>
  <si>
    <t>空气压力/压差传感器</t>
  </si>
  <si>
    <t>平台服务器</t>
  </si>
  <si>
    <t xml:space="preserve">HG7163/64G DDR4/600GB </t>
  </si>
  <si>
    <t>系统管理模块</t>
  </si>
  <si>
    <t>视频监控模块</t>
  </si>
  <si>
    <t>出入人员测温管理模块</t>
  </si>
  <si>
    <t>门禁管理模块</t>
  </si>
  <si>
    <t>紧急报警模块</t>
  </si>
  <si>
    <t>远程会诊及远程探视终端小车</t>
  </si>
  <si>
    <t>86底盒</t>
  </si>
  <si>
    <t>线槽30*10</t>
  </si>
  <si>
    <t>UPS配电箱</t>
  </si>
  <si>
    <t>监控电源配电箱</t>
  </si>
  <si>
    <t>设备箱</t>
  </si>
  <si>
    <t>两工位操作台</t>
  </si>
  <si>
    <r>
      <rPr>
        <sz val="10"/>
        <rFont val="宋体"/>
        <charset val="134"/>
      </rPr>
      <t>高</t>
    </r>
    <r>
      <rPr>
        <sz val="10"/>
        <rFont val="Times New Roman"/>
        <charset val="134"/>
      </rPr>
      <t>750*</t>
    </r>
    <r>
      <rPr>
        <sz val="10"/>
        <rFont val="宋体"/>
        <charset val="134"/>
      </rPr>
      <t>深</t>
    </r>
    <r>
      <rPr>
        <sz val="10"/>
        <rFont val="Times New Roman"/>
        <charset val="134"/>
      </rPr>
      <t>900*</t>
    </r>
    <r>
      <rPr>
        <sz val="10"/>
        <rFont val="宋体"/>
        <charset val="134"/>
      </rPr>
      <t>长</t>
    </r>
    <r>
      <rPr>
        <sz val="10"/>
        <rFont val="Times New Roman"/>
        <charset val="134"/>
      </rPr>
      <t>1200</t>
    </r>
  </si>
  <si>
    <t>光纤收发器</t>
  </si>
  <si>
    <t>楼控服务器</t>
  </si>
  <si>
    <t>RVVP-4*1.0</t>
  </si>
  <si>
    <t>RVV6*1.0</t>
  </si>
  <si>
    <t>48口内网核心交换机</t>
  </si>
  <si>
    <t>DC12V</t>
  </si>
  <si>
    <t>ZRRVV2*1.0</t>
  </si>
  <si>
    <t>医疗管理交换机</t>
  </si>
  <si>
    <t>多模万兆光模块</t>
  </si>
  <si>
    <t>多模千兆光模块</t>
  </si>
  <si>
    <t>碎石</t>
  </si>
  <si>
    <t>市政工程</t>
  </si>
  <si>
    <t>水泥混凝土</t>
  </si>
  <si>
    <t>人行道板安砌</t>
  </si>
  <si>
    <t>现浇侧（平、缘）石</t>
  </si>
  <si>
    <t>塑料管铺设</t>
  </si>
  <si>
    <t>钢筋混凝土检查井</t>
  </si>
  <si>
    <t>座</t>
  </si>
  <si>
    <t>化粪池</t>
  </si>
  <si>
    <t>零星砌体</t>
  </si>
  <si>
    <t>砖基础</t>
  </si>
  <si>
    <t>土建工程</t>
  </si>
  <si>
    <t>砖砌台阶</t>
  </si>
  <si>
    <t>垫层</t>
  </si>
  <si>
    <t>坡道</t>
  </si>
  <si>
    <t>钢台阶</t>
  </si>
  <si>
    <r>
      <rPr>
        <sz val="10"/>
        <rFont val="Times New Roman"/>
        <charset val="134"/>
      </rPr>
      <t>3mm</t>
    </r>
    <r>
      <rPr>
        <sz val="10"/>
        <rFont val="宋体"/>
        <charset val="134"/>
      </rPr>
      <t>钢板</t>
    </r>
  </si>
  <si>
    <t>t</t>
  </si>
  <si>
    <t>钢支架</t>
  </si>
  <si>
    <r>
      <rPr>
        <sz val="10"/>
        <rFont val="Times New Roman"/>
        <charset val="134"/>
      </rPr>
      <t>80*80*4mm</t>
    </r>
    <r>
      <rPr>
        <sz val="10"/>
        <rFont val="宋体"/>
        <charset val="134"/>
      </rPr>
      <t>厚镀锌方管钢架</t>
    </r>
  </si>
  <si>
    <t>木质门</t>
  </si>
  <si>
    <t>钢质门</t>
  </si>
  <si>
    <t>钢质防火门</t>
  </si>
  <si>
    <t>复合材料门</t>
  </si>
  <si>
    <r>
      <rPr>
        <sz val="10"/>
        <rFont val="Times New Roman"/>
        <charset val="134"/>
      </rPr>
      <t>16mm</t>
    </r>
    <r>
      <rPr>
        <sz val="10"/>
        <rFont val="宋体"/>
        <charset val="134"/>
      </rPr>
      <t>厚抗倍特板</t>
    </r>
  </si>
  <si>
    <t>金属窗</t>
  </si>
  <si>
    <t>门头封堵</t>
  </si>
  <si>
    <t>16mm厚抗倍特板封堵</t>
  </si>
  <si>
    <t>型材屋面</t>
  </si>
  <si>
    <r>
      <rPr>
        <sz val="10"/>
        <rFont val="宋体"/>
        <charset val="134"/>
      </rPr>
      <t>双层彩钢板（双面</t>
    </r>
    <r>
      <rPr>
        <sz val="10"/>
        <rFont val="Times New Roman"/>
        <charset val="134"/>
      </rPr>
      <t>0.5</t>
    </r>
    <r>
      <rPr>
        <sz val="10"/>
        <rFont val="宋体"/>
        <charset val="134"/>
      </rPr>
      <t>厚）</t>
    </r>
    <r>
      <rPr>
        <sz val="10"/>
        <rFont val="Times New Roman"/>
        <charset val="134"/>
      </rPr>
      <t>50mm</t>
    </r>
    <r>
      <rPr>
        <sz val="10"/>
        <rFont val="宋体"/>
        <charset val="134"/>
      </rPr>
      <t>岩棉板</t>
    </r>
  </si>
  <si>
    <t>屋面卷材防水</t>
  </si>
  <si>
    <r>
      <rPr>
        <sz val="10"/>
        <rFont val="宋体"/>
        <charset val="134"/>
      </rPr>
      <t>一道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厚</t>
    </r>
    <r>
      <rPr>
        <sz val="10"/>
        <rFont val="Times New Roman"/>
        <charset val="134"/>
      </rPr>
      <t>SBS</t>
    </r>
    <r>
      <rPr>
        <sz val="10"/>
        <rFont val="宋体"/>
        <charset val="134"/>
      </rPr>
      <t>卷材防水</t>
    </r>
  </si>
  <si>
    <t>水泥砂浆台阶面</t>
  </si>
  <si>
    <t>20厚1：3水泥砂浆</t>
  </si>
  <si>
    <t>橡胶板楼地面</t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</si>
  <si>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厚同质透心耐磨防滑</t>
    </r>
    <r>
      <rPr>
        <sz val="10"/>
        <rFont val="Times New Roman"/>
        <charset val="134"/>
      </rPr>
      <t>PVC</t>
    </r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</si>
  <si>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8.0mm</t>
    </r>
    <r>
      <rPr>
        <sz val="10"/>
        <rFont val="宋体"/>
        <charset val="134"/>
      </rPr>
      <t xml:space="preserve">石塑地板
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、满铺</t>
    </r>
    <r>
      <rPr>
        <sz val="10"/>
        <rFont val="Times New Roman"/>
        <charset val="134"/>
      </rPr>
      <t>18mm</t>
    </r>
    <r>
      <rPr>
        <sz val="10"/>
        <rFont val="宋体"/>
        <charset val="134"/>
      </rPr>
      <t>厚木工板</t>
    </r>
  </si>
  <si>
    <t>竹、木（复合）地板</t>
  </si>
  <si>
    <r>
      <rPr>
        <sz val="10"/>
        <rFont val="Times New Roman"/>
        <charset val="134"/>
      </rPr>
      <t>10</t>
    </r>
    <r>
      <rPr>
        <sz val="10"/>
        <rFont val="宋体"/>
        <charset val="134"/>
      </rPr>
      <t>厚泡沫塑料衬垫</t>
    </r>
    <r>
      <rPr>
        <sz val="10"/>
        <rFont val="Times New Roman"/>
        <charset val="134"/>
      </rPr>
      <t xml:space="preserve"> 12</t>
    </r>
    <r>
      <rPr>
        <sz val="10"/>
        <rFont val="宋体"/>
        <charset val="134"/>
      </rPr>
      <t>厚强化企口复合木地板</t>
    </r>
  </si>
  <si>
    <t>成品隔墙</t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</si>
  <si>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2500mm</t>
    </r>
    <r>
      <rPr>
        <sz val="10"/>
        <rFont val="宋体"/>
        <charset val="134"/>
      </rPr>
      <t>高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外墙采用</t>
    </r>
    <r>
      <rPr>
        <sz val="10"/>
        <rFont val="Times New Roman"/>
        <charset val="134"/>
      </rPr>
      <t>75</t>
    </r>
    <r>
      <rPr>
        <sz val="10"/>
        <rFont val="宋体"/>
        <charset val="134"/>
      </rPr>
      <t>厚双层彩钢岩棉夹芯板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内填充岩棉容重≥</t>
    </r>
    <r>
      <rPr>
        <sz val="10"/>
        <rFont val="Times New Roman"/>
        <charset val="134"/>
      </rPr>
      <t>100kg/m3                     
2</t>
    </r>
    <r>
      <rPr>
        <sz val="10"/>
        <rFont val="宋体"/>
        <charset val="134"/>
      </rPr>
      <t>、彩钢板厚度为</t>
    </r>
    <r>
      <rPr>
        <sz val="10"/>
        <rFont val="Times New Roman"/>
        <charset val="134"/>
      </rPr>
      <t>0.5mm
3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80U</t>
    </r>
    <r>
      <rPr>
        <sz val="10"/>
        <rFont val="宋体"/>
        <charset val="134"/>
      </rPr>
      <t>型镀锌槽钢</t>
    </r>
    <r>
      <rPr>
        <sz val="10"/>
        <rFont val="Times New Roman"/>
        <charset val="134"/>
      </rPr>
      <t>(80*30*2.0mm)</t>
    </r>
    <r>
      <rPr>
        <sz val="10"/>
        <rFont val="宋体"/>
        <charset val="134"/>
      </rPr>
      <t>包边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余同</t>
    </r>
    <r>
      <rPr>
        <sz val="10"/>
        <rFont val="Times New Roman"/>
        <charset val="134"/>
      </rPr>
      <t>)
4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80*80*4mm</t>
    </r>
    <r>
      <rPr>
        <sz val="10"/>
        <rFont val="宋体"/>
        <charset val="134"/>
      </rPr>
      <t>厚镀锌方管钢架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余同</t>
    </r>
    <r>
      <rPr>
        <sz val="10"/>
        <rFont val="Times New Roman"/>
        <charset val="134"/>
      </rPr>
      <t>)
5</t>
    </r>
    <r>
      <rPr>
        <sz val="10"/>
        <rFont val="宋体"/>
        <charset val="134"/>
      </rPr>
      <t>、预埋铁件等</t>
    </r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</si>
  <si>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、隔断材料品种、规格、颜色：隔断高度</t>
    </r>
    <r>
      <rPr>
        <sz val="10"/>
        <rFont val="Times New Roman"/>
        <charset val="134"/>
      </rPr>
      <t>2500,</t>
    </r>
    <r>
      <rPr>
        <sz val="10"/>
        <rFont val="宋体"/>
        <charset val="134"/>
      </rPr>
      <t>隔断墙板采用双层彩钢板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双面</t>
    </r>
    <r>
      <rPr>
        <sz val="10"/>
        <rFont val="Times New Roman"/>
        <charset val="134"/>
      </rPr>
      <t>0.5</t>
    </r>
    <r>
      <rPr>
        <sz val="10"/>
        <rFont val="宋体"/>
        <charset val="134"/>
      </rPr>
      <t>厚</t>
    </r>
    <r>
      <rPr>
        <sz val="10"/>
        <rFont val="Times New Roman"/>
        <charset val="134"/>
      </rPr>
      <t>)50mm</t>
    </r>
    <r>
      <rPr>
        <sz val="10"/>
        <rFont val="宋体"/>
        <charset val="134"/>
      </rPr>
      <t xml:space="preserve">岩棉板
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、内填充岩棉容重≥</t>
    </r>
    <r>
      <rPr>
        <sz val="10"/>
        <rFont val="Times New Roman"/>
        <charset val="134"/>
      </rPr>
      <t>100kg/m3
3</t>
    </r>
    <r>
      <rPr>
        <sz val="10"/>
        <rFont val="宋体"/>
        <charset val="134"/>
      </rPr>
      <t>、上部、下部均采用</t>
    </r>
    <r>
      <rPr>
        <sz val="10"/>
        <rFont val="Times New Roman"/>
        <charset val="134"/>
      </rPr>
      <t>50U</t>
    </r>
    <r>
      <rPr>
        <sz val="10"/>
        <rFont val="宋体"/>
        <charset val="134"/>
      </rPr>
      <t>型镀锌槽钢</t>
    </r>
    <r>
      <rPr>
        <sz val="10"/>
        <rFont val="Times New Roman"/>
        <charset val="134"/>
      </rPr>
      <t>(50*30*2.0)</t>
    </r>
    <r>
      <rPr>
        <sz val="10"/>
        <rFont val="宋体"/>
        <charset val="134"/>
      </rPr>
      <t>压顶，立柱采用</t>
    </r>
    <r>
      <rPr>
        <sz val="10"/>
        <rFont val="Times New Roman"/>
        <charset val="134"/>
      </rPr>
      <t>50*50*5</t>
    </r>
    <r>
      <rPr>
        <sz val="10"/>
        <rFont val="宋体"/>
        <charset val="134"/>
      </rPr>
      <t>厚度方钢管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钢管两侧焊接</t>
    </r>
    <r>
      <rPr>
        <sz val="10"/>
        <rFont val="Times New Roman"/>
        <charset val="134"/>
      </rPr>
      <t>50U</t>
    </r>
    <r>
      <rPr>
        <sz val="10"/>
        <rFont val="宋体"/>
        <charset val="134"/>
      </rPr>
      <t>型镀锌槽钢</t>
    </r>
    <r>
      <rPr>
        <sz val="10"/>
        <rFont val="Times New Roman"/>
        <charset val="134"/>
      </rPr>
      <t>(50*30*2.0),</t>
    </r>
    <r>
      <rPr>
        <sz val="10"/>
        <rFont val="宋体"/>
        <charset val="134"/>
      </rPr>
      <t>柱脚</t>
    </r>
    <r>
      <rPr>
        <sz val="10"/>
        <rFont val="Times New Roman"/>
        <charset val="134"/>
      </rPr>
      <t>(400*400*5</t>
    </r>
    <r>
      <rPr>
        <sz val="10"/>
        <rFont val="宋体"/>
        <charset val="134"/>
      </rPr>
      <t>镀锌钢板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 xml:space="preserve">中心采用硅酮耐候胶粘接
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、四边采用</t>
    </r>
    <r>
      <rPr>
        <sz val="10"/>
        <rFont val="Times New Roman"/>
        <charset val="134"/>
      </rPr>
      <t>AB</t>
    </r>
    <r>
      <rPr>
        <sz val="10"/>
        <rFont val="宋体"/>
        <charset val="134"/>
      </rPr>
      <t>胶点粘</t>
    </r>
    <r>
      <rPr>
        <sz val="10"/>
        <rFont val="Times New Roman"/>
        <charset val="134"/>
      </rPr>
      <t>;</t>
    </r>
    <r>
      <rPr>
        <sz val="10"/>
        <rFont val="宋体"/>
        <charset val="134"/>
      </rPr>
      <t>护理单元两侧采用</t>
    </r>
    <r>
      <rPr>
        <sz val="10"/>
        <rFont val="Times New Roman"/>
        <charset val="134"/>
      </rPr>
      <t>50*50*5</t>
    </r>
    <r>
      <rPr>
        <sz val="10"/>
        <rFont val="宋体"/>
        <charset val="134"/>
      </rPr>
      <t>厚方钢管拉结</t>
    </r>
  </si>
  <si>
    <t>成品隔断</t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</si>
  <si>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、隔断材料品种、规格、颜色：</t>
    </r>
    <r>
      <rPr>
        <sz val="10"/>
        <rFont val="Times New Roman"/>
        <charset val="134"/>
      </rPr>
      <t>18mmpvc</t>
    </r>
    <r>
      <rPr>
        <sz val="10"/>
        <rFont val="宋体"/>
        <charset val="134"/>
      </rPr>
      <t xml:space="preserve">中空板
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 xml:space="preserve">、配件品种、规格：包含配套门、五金配筋等
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、含配套门窗、预埋铁件等</t>
    </r>
  </si>
  <si>
    <t>石膏板隔墙</t>
  </si>
  <si>
    <r>
      <rPr>
        <sz val="10"/>
        <rFont val="宋体"/>
        <charset val="134"/>
      </rPr>
      <t>墙体采用双层防火石膏板</t>
    </r>
    <r>
      <rPr>
        <sz val="10"/>
        <rFont val="Times New Roman"/>
        <charset val="134"/>
      </rPr>
      <t>2*12mm+75mm(</t>
    </r>
    <r>
      <rPr>
        <sz val="10"/>
        <rFont val="宋体"/>
        <charset val="134"/>
      </rPr>
      <t>内填岩棉</t>
    </r>
    <r>
      <rPr>
        <sz val="10"/>
        <rFont val="Times New Roman"/>
        <charset val="134"/>
      </rPr>
      <t>)+2*12mm,</t>
    </r>
    <r>
      <rPr>
        <sz val="10"/>
        <rFont val="宋体"/>
        <charset val="134"/>
      </rPr>
      <t>岩棉容重≥</t>
    </r>
    <r>
      <rPr>
        <sz val="10"/>
        <rFont val="Times New Roman"/>
        <charset val="134"/>
      </rPr>
      <t>100kg/m3,</t>
    </r>
    <r>
      <rPr>
        <sz val="10"/>
        <rFont val="宋体"/>
        <charset val="134"/>
      </rPr>
      <t>耐火极限≥</t>
    </r>
    <r>
      <rPr>
        <sz val="10"/>
        <rFont val="Times New Roman"/>
        <charset val="134"/>
      </rPr>
      <t>2.00h,</t>
    </r>
    <r>
      <rPr>
        <sz val="10"/>
        <rFont val="宋体"/>
        <charset val="134"/>
      </rPr>
      <t>轻钢龙骨竖杆变形量为</t>
    </r>
    <r>
      <rPr>
        <sz val="10"/>
        <rFont val="Times New Roman"/>
        <charset val="134"/>
      </rPr>
      <t>L/240,</t>
    </r>
    <r>
      <rPr>
        <sz val="10"/>
        <rFont val="宋体"/>
        <charset val="134"/>
      </rPr>
      <t>龙骨间距为</t>
    </r>
    <r>
      <rPr>
        <sz val="10"/>
        <rFont val="Times New Roman"/>
        <charset val="134"/>
      </rPr>
      <t>300mm</t>
    </r>
  </si>
  <si>
    <t>外围围挡</t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</si>
  <si>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、高度：</t>
    </r>
    <r>
      <rPr>
        <sz val="10"/>
        <rFont val="Times New Roman"/>
        <charset val="134"/>
      </rPr>
      <t>2500mm
2</t>
    </r>
    <r>
      <rPr>
        <sz val="10"/>
        <rFont val="宋体"/>
        <charset val="134"/>
      </rPr>
      <t>、立柱：</t>
    </r>
    <r>
      <rPr>
        <sz val="10"/>
        <rFont val="Times New Roman"/>
        <charset val="134"/>
      </rPr>
      <t>60*30*2.5mm</t>
    </r>
    <r>
      <rPr>
        <sz val="10"/>
        <rFont val="宋体"/>
        <charset val="134"/>
      </rPr>
      <t xml:space="preserve">镀锌钢管
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、横杆：</t>
    </r>
    <r>
      <rPr>
        <sz val="10"/>
        <rFont val="Times New Roman"/>
        <charset val="134"/>
      </rPr>
      <t>30*30*2.5mm</t>
    </r>
    <r>
      <rPr>
        <sz val="10"/>
        <rFont val="宋体"/>
        <charset val="134"/>
      </rPr>
      <t xml:space="preserve">镀锌钢管
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、隔断材料品种、规格、颜色：</t>
    </r>
    <r>
      <rPr>
        <sz val="10"/>
        <rFont val="Times New Roman"/>
        <charset val="134"/>
      </rPr>
      <t>50mm</t>
    </r>
    <r>
      <rPr>
        <sz val="10"/>
        <rFont val="宋体"/>
        <charset val="134"/>
      </rPr>
      <t>双层（</t>
    </r>
    <r>
      <rPr>
        <sz val="10"/>
        <rFont val="Times New Roman"/>
        <charset val="134"/>
      </rPr>
      <t>0.5+0.5</t>
    </r>
    <r>
      <rPr>
        <sz val="10"/>
        <rFont val="宋体"/>
        <charset val="134"/>
      </rPr>
      <t xml:space="preserve">）双层彩钢板隔墙
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、配件品种、规格：包含配套门、五金配筋等</t>
    </r>
  </si>
  <si>
    <t>吊顶天棚</t>
  </si>
  <si>
    <t>面层材料品种、规格、：600*600mm硅钙板</t>
  </si>
  <si>
    <t>金属扶手、栏杆、栏板</t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</si>
  <si>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、高度：</t>
    </r>
    <r>
      <rPr>
        <sz val="10"/>
        <rFont val="Times New Roman"/>
        <charset val="134"/>
      </rPr>
      <t>900mm</t>
    </r>
    <r>
      <rPr>
        <sz val="10"/>
        <rFont val="宋体"/>
        <charset val="134"/>
      </rPr>
      <t xml:space="preserve">高
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、栏杆材料种类、规格、品牌：高度</t>
    </r>
    <r>
      <rPr>
        <sz val="10"/>
        <rFont val="Times New Roman"/>
        <charset val="134"/>
      </rPr>
      <t>900,</t>
    </r>
    <r>
      <rPr>
        <sz val="10"/>
        <rFont val="宋体"/>
        <charset val="134"/>
      </rPr>
      <t>采用</t>
    </r>
    <r>
      <rPr>
        <sz val="10"/>
        <rFont val="Times New Roman"/>
        <charset val="134"/>
      </rPr>
      <t>30*30*2.5</t>
    </r>
    <r>
      <rPr>
        <sz val="10"/>
        <rFont val="宋体"/>
        <charset val="134"/>
      </rPr>
      <t>方钢立柱</t>
    </r>
    <r>
      <rPr>
        <sz val="10"/>
        <rFont val="Times New Roman"/>
        <charset val="134"/>
      </rPr>
      <t>,Φ50</t>
    </r>
    <r>
      <rPr>
        <sz val="10"/>
        <rFont val="宋体"/>
        <charset val="134"/>
      </rPr>
      <t xml:space="preserve">圆球
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、包含预埋铁件等</t>
    </r>
  </si>
  <si>
    <t>成品雨篷</t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</si>
  <si>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1.2</t>
    </r>
    <r>
      <rPr>
        <sz val="10"/>
        <rFont val="宋体"/>
        <charset val="134"/>
      </rPr>
      <t>厚</t>
    </r>
    <r>
      <rPr>
        <sz val="10"/>
        <rFont val="Times New Roman"/>
        <charset val="134"/>
      </rPr>
      <t>304</t>
    </r>
    <r>
      <rPr>
        <sz val="10"/>
        <rFont val="宋体"/>
        <charset val="134"/>
      </rPr>
      <t>不锈钢、</t>
    </r>
    <r>
      <rPr>
        <sz val="10"/>
        <rFont val="Times New Roman"/>
        <charset val="134"/>
      </rPr>
      <t>3.0mm</t>
    </r>
    <r>
      <rPr>
        <sz val="10"/>
        <rFont val="宋体"/>
        <charset val="134"/>
      </rPr>
      <t>耐力板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透明</t>
    </r>
    <r>
      <rPr>
        <sz val="10"/>
        <rFont val="Times New Roman"/>
        <charset val="134"/>
      </rPr>
      <t>)         
2</t>
    </r>
    <r>
      <rPr>
        <sz val="10"/>
        <rFont val="宋体"/>
        <charset val="134"/>
      </rPr>
      <t>、包含预埋铁件等</t>
    </r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</si>
  <si>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1.2</t>
    </r>
    <r>
      <rPr>
        <sz val="10"/>
        <rFont val="宋体"/>
        <charset val="134"/>
      </rPr>
      <t>厚</t>
    </r>
    <r>
      <rPr>
        <sz val="10"/>
        <rFont val="Times New Roman"/>
        <charset val="134"/>
      </rPr>
      <t>304</t>
    </r>
    <r>
      <rPr>
        <sz val="10"/>
        <rFont val="宋体"/>
        <charset val="134"/>
      </rPr>
      <t>不锈钢、</t>
    </r>
    <r>
      <rPr>
        <sz val="10"/>
        <rFont val="Times New Roman"/>
        <charset val="134"/>
      </rPr>
      <t>6.0mm</t>
    </r>
    <r>
      <rPr>
        <sz val="10"/>
        <rFont val="宋体"/>
        <charset val="134"/>
      </rPr>
      <t>阳光板</t>
    </r>
    <r>
      <rPr>
        <sz val="10"/>
        <rFont val="Times New Roman"/>
        <charset val="134"/>
      </rPr>
      <t xml:space="preserve">    
2</t>
    </r>
    <r>
      <rPr>
        <sz val="10"/>
        <rFont val="宋体"/>
        <charset val="134"/>
      </rPr>
      <t>、包含预埋铁件等</t>
    </r>
  </si>
  <si>
    <t>成品卫生间</t>
  </si>
  <si>
    <t>1.1*1.1m</t>
  </si>
  <si>
    <t>间</t>
  </si>
  <si>
    <t>成品淋浴间</t>
  </si>
  <si>
    <t>护士站</t>
  </si>
  <si>
    <r>
      <rPr>
        <sz val="10"/>
        <rFont val="Times New Roman"/>
        <charset val="134"/>
      </rPr>
      <t>800mm</t>
    </r>
    <r>
      <rPr>
        <sz val="10"/>
        <rFont val="宋体"/>
        <charset val="134"/>
      </rPr>
      <t>高</t>
    </r>
  </si>
  <si>
    <t>可移动成品雨棚</t>
  </si>
  <si>
    <r>
      <rPr>
        <sz val="10"/>
        <rFont val="Times New Roman"/>
        <charset val="134"/>
      </rPr>
      <t>2800mm</t>
    </r>
    <r>
      <rPr>
        <sz val="10"/>
        <rFont val="宋体"/>
        <charset val="134"/>
      </rPr>
      <t>高，</t>
    </r>
    <r>
      <rPr>
        <sz val="10"/>
        <rFont val="Times New Roman"/>
        <charset val="134"/>
      </rPr>
      <t>2400mm</t>
    </r>
    <r>
      <rPr>
        <sz val="10"/>
        <rFont val="宋体"/>
        <charset val="134"/>
      </rPr>
      <t>宽</t>
    </r>
  </si>
  <si>
    <t>成品集装箱</t>
  </si>
  <si>
    <r>
      <rPr>
        <sz val="10"/>
        <rFont val="Times New Roman"/>
        <charset val="134"/>
      </rPr>
      <t>3000*6000*3000mm</t>
    </r>
  </si>
  <si>
    <t>标识标牌</t>
  </si>
  <si>
    <t>护理呼叫服务器</t>
  </si>
  <si>
    <t>水电化改造</t>
  </si>
  <si>
    <r>
      <rPr>
        <sz val="10"/>
        <rFont val="宋体"/>
        <charset val="134"/>
      </rPr>
      <t>台</t>
    </r>
  </si>
  <si>
    <t>护理呼叫软件</t>
  </si>
  <si>
    <t>IP网络可视对讲主机</t>
  </si>
  <si>
    <t>模数转换器</t>
  </si>
  <si>
    <t>床位分机</t>
  </si>
  <si>
    <t>只</t>
  </si>
  <si>
    <t>双口信息面板</t>
  </si>
  <si>
    <t>六类信息模块</t>
  </si>
  <si>
    <t>六类非屏蔽网线</t>
  </si>
  <si>
    <t>网络跳线</t>
  </si>
  <si>
    <t>RVVP3*1.0</t>
  </si>
  <si>
    <t>pvc阻燃线槽A15*30</t>
  </si>
  <si>
    <t>单管LED壁灯</t>
  </si>
  <si>
    <t>疏散出口指示灯</t>
  </si>
  <si>
    <t>单相五孔安全型插座</t>
  </si>
  <si>
    <t>塑料线槽60*50</t>
  </si>
  <si>
    <t>WDZ-BYJ2.5</t>
  </si>
  <si>
    <t>WDZ-B1-RYJS-2*2.5</t>
  </si>
  <si>
    <t>线槽拆除恢复</t>
  </si>
  <si>
    <t>实木复合门</t>
  </si>
  <si>
    <t>土建改造</t>
  </si>
  <si>
    <r>
      <rPr>
        <sz val="10"/>
        <rFont val="宋体"/>
        <charset val="134"/>
      </rPr>
      <t>成品隔墙（内墙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）</t>
    </r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</si>
  <si>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、隔断材料品种、规格、颜色：采用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厚双层彩钢岩棉夹芯板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内填充岩棉容重≥</t>
    </r>
    <r>
      <rPr>
        <sz val="10"/>
        <rFont val="Times New Roman"/>
        <charset val="134"/>
      </rPr>
      <t>100kg/m3
2</t>
    </r>
    <r>
      <rPr>
        <sz val="10"/>
        <rFont val="宋体"/>
        <charset val="134"/>
      </rPr>
      <t>、彩钢板厚度为</t>
    </r>
    <r>
      <rPr>
        <sz val="10"/>
        <rFont val="Times New Roman"/>
        <charset val="134"/>
      </rPr>
      <t>0.5mm
3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50*30*2mmU</t>
    </r>
    <r>
      <rPr>
        <sz val="10"/>
        <rFont val="宋体"/>
        <charset val="134"/>
      </rPr>
      <t>型槽钢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热浸镀锌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</si>
  <si>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>900mm</t>
    </r>
    <r>
      <rPr>
        <sz val="10"/>
        <rFont val="宋体"/>
        <charset val="134"/>
      </rPr>
      <t>高</t>
    </r>
  </si>
  <si>
    <t>货架</t>
  </si>
  <si>
    <t>2000*2000*600mm</t>
  </si>
  <si>
    <t>医疗柜</t>
  </si>
  <si>
    <r>
      <rPr>
        <sz val="10"/>
        <rFont val="宋体"/>
        <charset val="134"/>
      </rPr>
      <t>上柜：</t>
    </r>
    <r>
      <rPr>
        <sz val="10"/>
        <rFont val="Times New Roman"/>
        <charset val="134"/>
      </rPr>
      <t xml:space="preserve">900*300*1050mm
</t>
    </r>
    <r>
      <rPr>
        <sz val="10"/>
        <rFont val="宋体"/>
        <charset val="134"/>
      </rPr>
      <t>下柜：</t>
    </r>
    <r>
      <rPr>
        <sz val="10"/>
        <rFont val="Times New Roman"/>
        <charset val="134"/>
      </rPr>
      <t>900*600*850mm</t>
    </r>
  </si>
  <si>
    <r>
      <rPr>
        <sz val="10"/>
        <rFont val="宋体"/>
        <charset val="134"/>
      </rPr>
      <t>合</t>
    </r>
    <r>
      <rPr>
        <sz val="10"/>
        <rFont val="Times New Roman"/>
        <charset val="134"/>
      </rPr>
      <t xml:space="preserve">            </t>
    </r>
    <r>
      <rPr>
        <sz val="10"/>
        <rFont val="宋体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</si>
</sst>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等线"/>
      <charset val="134"/>
      <scheme val="minor"/>
    </font>
    <font>
      <sz val="18"/>
      <name val="Times New Roman"/>
      <charset val="134"/>
    </font>
    <font>
      <sz val="10"/>
      <name val="Times New Roman"/>
      <charset val="134"/>
    </font>
    <font>
      <sz val="18"/>
      <name val="黑体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2"/>
      <color theme="1"/>
      <name val="仿宋_GB2312"/>
      <charset val="134"/>
    </font>
    <font>
      <sz val="10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43" fontId="2" fillId="0" borderId="1" xfId="0" applyNumberFormat="1" applyFont="1" applyBorder="1" applyAlignment="1">
      <alignment horizontal="right" vertical="center" shrinkToFit="1"/>
    </xf>
    <xf numFmtId="43" fontId="2" fillId="0" borderId="1" xfId="0" applyNumberFormat="1" applyFont="1" applyBorder="1" applyAlignment="1">
      <alignment horizontal="center" vertical="center" shrinkToFit="1"/>
    </xf>
    <xf numFmtId="43" fontId="4" fillId="0" borderId="1" xfId="0" applyNumberFormat="1" applyFont="1" applyBorder="1" applyAlignment="1">
      <alignment horizontal="center" vertical="center" shrinkToFit="1"/>
    </xf>
    <xf numFmtId="43" fontId="2" fillId="0" borderId="1" xfId="0" applyNumberFormat="1" applyFont="1" applyBorder="1" applyAlignment="1">
      <alignment horizontal="center" vertical="center" wrapText="1" shrinkToFit="1"/>
    </xf>
    <xf numFmtId="43" fontId="4" fillId="0" borderId="1" xfId="0" applyNumberFormat="1" applyFont="1" applyBorder="1" applyAlignment="1">
      <alignment horizontal="center" vertical="center" wrapText="1" shrinkToFi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43" fontId="5" fillId="0" borderId="1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49" fontId="4" fillId="0" borderId="0" xfId="0" applyNumberFormat="1" applyFont="1">
      <alignment vertical="center"/>
    </xf>
    <xf numFmtId="49" fontId="2" fillId="0" borderId="0" xfId="0" applyNumberFormat="1" applyFont="1">
      <alignment vertical="center"/>
    </xf>
    <xf numFmtId="0" fontId="6" fillId="0" borderId="0" xfId="0" applyFont="1">
      <alignment vertical="center"/>
    </xf>
    <xf numFmtId="176" fontId="4" fillId="0" borderId="0" xfId="0" applyNumberFormat="1" applyFont="1">
      <alignment vertical="center"/>
    </xf>
    <xf numFmtId="0" fontId="2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3" fontId="2" fillId="0" borderId="1" xfId="0" applyNumberFormat="1" applyFont="1" applyBorder="1" applyAlignment="1">
      <alignment horizontal="right" vertical="center"/>
    </xf>
    <xf numFmtId="43" fontId="2" fillId="0" borderId="5" xfId="0" applyNumberFormat="1" applyFont="1" applyBorder="1" applyAlignment="1">
      <alignment horizontal="right" vertical="center"/>
    </xf>
    <xf numFmtId="43" fontId="2" fillId="0" borderId="4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3" fontId="2" fillId="0" borderId="0" xfId="0" applyNumberFormat="1" applyFont="1">
      <alignment vertical="center"/>
    </xf>
    <xf numFmtId="0" fontId="4" fillId="0" borderId="0" xfId="0" applyFo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中航油评估明细表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37;&#20316;\6.&#36164;&#20135;&#31649;&#29702;\26.&#38598;&#22242;&#36164;&#20135;&#22788;&#32622;\3.&#28392;&#28246;&#20250;&#23637;10&#21495;&#39302;\4.&#36164;&#20135;&#36716;&#35753;\1.&#20132;&#26131;&#36716;&#35753;&#30003;&#25253;&#26448;&#26009;\&#28392;&#28246;&#20250;&#23637;&#20013;&#24515;&#39033;&#30446;\1&#12289;&#35780;&#20272;&#25253;&#21578;\&#36164;&#20135;&#22522;&#30784;&#27861;&#26126;&#32454;&#34920;2024&#2925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RM0JX"/>
      <sheetName val="封面"/>
      <sheetName val="索引目录"/>
      <sheetName val="填表说明"/>
      <sheetName val="基本情况"/>
      <sheetName val="资产负债表"/>
      <sheetName val="审计审定表"/>
      <sheetName val="汇总表（新报表格式汇总表）"/>
      <sheetName val="汇总表(老报表格式)"/>
      <sheetName val="分类汇总"/>
      <sheetName val="流动汇总"/>
      <sheetName val="现金"/>
      <sheetName val="银行存款"/>
      <sheetName val="其他货币资金"/>
      <sheetName val="交易性金融资产汇总"/>
      <sheetName val="交易性-股票"/>
      <sheetName val="交易性-债券"/>
      <sheetName val="交易性-基金"/>
      <sheetName val="衍生金融资产"/>
      <sheetName val="期货合约"/>
      <sheetName val="期权合约"/>
      <sheetName val="远期合同"/>
      <sheetName val="互换合同"/>
      <sheetName val="应收票据"/>
      <sheetName val="应收账款"/>
      <sheetName val="应收款项融资"/>
      <sheetName val="预付账款"/>
      <sheetName val="其他应收款"/>
      <sheetName val="存货汇总"/>
      <sheetName val="材料采购（在途物资）"/>
      <sheetName val="原材料"/>
      <sheetName val="在库周转材料"/>
      <sheetName val="委托加工物资"/>
      <sheetName val="产成品（库存商品、开发产品）"/>
      <sheetName val="在产品（自制半成品、开发成本）"/>
      <sheetName val="发出商品"/>
      <sheetName val="在用周转材料"/>
      <sheetName val="合同资产"/>
      <sheetName val="持有待售资产"/>
      <sheetName val="一年到期非流动资产"/>
      <sheetName val="其他流动资产"/>
      <sheetName val="非流动资产评估汇总"/>
      <sheetName val="债权投资汇总"/>
      <sheetName val="债权投资-股票"/>
      <sheetName val="债权投资-债券"/>
      <sheetName val="其他债权投资"/>
      <sheetName val="长期应收款"/>
      <sheetName val="长期股权投资"/>
      <sheetName val="其他权益工具投资"/>
      <sheetName val="其他非流动金融资产"/>
      <sheetName val="投资性房地产"/>
      <sheetName val="固定资产汇总"/>
      <sheetName val="房屋建筑物"/>
      <sheetName val="构筑物"/>
      <sheetName val="抵押情况明细表"/>
      <sheetName val="管道沟槽"/>
      <sheetName val="机器设备"/>
      <sheetName val="车辆"/>
      <sheetName val="电子设备"/>
      <sheetName val="土地"/>
      <sheetName val="在建工程汇总"/>
      <sheetName val="在建（土建）"/>
      <sheetName val="在建（设备）"/>
      <sheetName val="生产性生物资产"/>
      <sheetName val="油气资产"/>
      <sheetName val="使用权资产"/>
      <sheetName val="无形资产汇总"/>
      <sheetName val="无形-土地"/>
      <sheetName val="无形-其他"/>
      <sheetName val="开发支出"/>
      <sheetName val="商誉"/>
      <sheetName val="长期待摊费用"/>
      <sheetName val="递延所得税资产"/>
      <sheetName val="其他非流动资产"/>
      <sheetName val="流动负债汇总"/>
      <sheetName val="短期借款"/>
      <sheetName val="交易性金融负债"/>
      <sheetName val="衍生金融负债"/>
      <sheetName val="应付票据"/>
      <sheetName val="应付账款"/>
      <sheetName val="预收账款"/>
      <sheetName val="合同负债"/>
      <sheetName val="应付职工薪酬"/>
      <sheetName val="应交税费"/>
      <sheetName val="其他应付款"/>
      <sheetName val="持有待售负债"/>
      <sheetName val="一年到期非流动负债"/>
      <sheetName val="其他流动负债"/>
      <sheetName val="非流动负债汇总 "/>
      <sheetName val="长期借款"/>
      <sheetName val="应付债券"/>
      <sheetName val="租赁负债"/>
      <sheetName val="长期应付款"/>
      <sheetName val="预计负债"/>
      <sheetName val="递延收益"/>
      <sheetName val="递延所得税负债"/>
      <sheetName val="其他非流动负债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24"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</row>
        <row r="24">
          <cell r="AD24">
            <v>0</v>
          </cell>
        </row>
      </sheetData>
      <sheetData sheetId="53">
        <row r="25"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5">
          <cell r="P25">
            <v>0</v>
          </cell>
        </row>
      </sheetData>
      <sheetData sheetId="54"/>
      <sheetData sheetId="55">
        <row r="27"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7">
          <cell r="P27">
            <v>0</v>
          </cell>
        </row>
      </sheetData>
      <sheetData sheetId="56">
        <row r="25">
          <cell r="N25">
            <v>0</v>
          </cell>
          <cell r="O25">
            <v>0</v>
          </cell>
        </row>
      </sheetData>
      <sheetData sheetId="57">
        <row r="27">
          <cell r="L27">
            <v>0</v>
          </cell>
          <cell r="M27">
            <v>0</v>
          </cell>
        </row>
      </sheetData>
      <sheetData sheetId="58">
        <row r="26">
          <cell r="K26">
            <v>0</v>
          </cell>
          <cell r="L26">
            <v>0</v>
          </cell>
        </row>
      </sheetData>
      <sheetData sheetId="59"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</sheetData>
      <sheetData sheetId="60">
        <row r="23">
          <cell r="C23">
            <v>0</v>
          </cell>
          <cell r="D23">
            <v>0</v>
          </cell>
          <cell r="E23">
            <v>0</v>
          </cell>
        </row>
      </sheetData>
      <sheetData sheetId="61"/>
      <sheetData sheetId="62"/>
      <sheetData sheetId="63">
        <row r="27"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7">
          <cell r="Q27">
            <v>0</v>
          </cell>
        </row>
      </sheetData>
      <sheetData sheetId="64">
        <row r="25"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5">
          <cell r="Q25">
            <v>0</v>
          </cell>
        </row>
      </sheetData>
      <sheetData sheetId="65">
        <row r="23">
          <cell r="K23">
            <v>0</v>
          </cell>
          <cell r="L23">
            <v>0</v>
          </cell>
          <cell r="M23">
            <v>0</v>
          </cell>
        </row>
        <row r="23">
          <cell r="O23">
            <v>0</v>
          </cell>
        </row>
      </sheetData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9"/>
  <sheetViews>
    <sheetView view="pageBreakPreview" zoomScaleNormal="100" workbookViewId="0">
      <selection activeCell="F27" sqref="F27"/>
    </sheetView>
  </sheetViews>
  <sheetFormatPr defaultColWidth="10" defaultRowHeight="12.75"/>
  <cols>
    <col min="1" max="1" width="4.88333333333333" style="3" customWidth="1"/>
    <col min="2" max="2" width="31.6666666666667" style="3" customWidth="1"/>
    <col min="3" max="4" width="14.4416666666667" style="3" hidden="1" customWidth="1" outlineLevel="1"/>
    <col min="5" max="5" width="21" style="3" customWidth="1" collapsed="1"/>
    <col min="6" max="8" width="21" style="3" customWidth="1"/>
    <col min="9" max="10" width="11.3333333333333" style="3" hidden="1" customWidth="1"/>
    <col min="11" max="11" width="7.775" style="3" hidden="1" customWidth="1"/>
    <col min="12" max="12" width="8" style="3" hidden="1" customWidth="1"/>
    <col min="13" max="256" width="10" style="3"/>
    <col min="257" max="257" width="4.88333333333333" style="3" customWidth="1"/>
    <col min="258" max="258" width="31.6666666666667" style="3" customWidth="1"/>
    <col min="259" max="260" width="10" style="3" hidden="1" customWidth="1"/>
    <col min="261" max="264" width="15.2166666666667" style="3" customWidth="1"/>
    <col min="265" max="266" width="11.3333333333333" style="3" customWidth="1"/>
    <col min="267" max="267" width="7.775" style="3" customWidth="1"/>
    <col min="268" max="268" width="8" style="3" customWidth="1"/>
    <col min="269" max="512" width="10" style="3"/>
    <col min="513" max="513" width="4.88333333333333" style="3" customWidth="1"/>
    <col min="514" max="514" width="31.6666666666667" style="3" customWidth="1"/>
    <col min="515" max="516" width="10" style="3" hidden="1" customWidth="1"/>
    <col min="517" max="520" width="15.2166666666667" style="3" customWidth="1"/>
    <col min="521" max="522" width="11.3333333333333" style="3" customWidth="1"/>
    <col min="523" max="523" width="7.775" style="3" customWidth="1"/>
    <col min="524" max="524" width="8" style="3" customWidth="1"/>
    <col min="525" max="768" width="10" style="3"/>
    <col min="769" max="769" width="4.88333333333333" style="3" customWidth="1"/>
    <col min="770" max="770" width="31.6666666666667" style="3" customWidth="1"/>
    <col min="771" max="772" width="10" style="3" hidden="1" customWidth="1"/>
    <col min="773" max="776" width="15.2166666666667" style="3" customWidth="1"/>
    <col min="777" max="778" width="11.3333333333333" style="3" customWidth="1"/>
    <col min="779" max="779" width="7.775" style="3" customWidth="1"/>
    <col min="780" max="780" width="8" style="3" customWidth="1"/>
    <col min="781" max="1024" width="10" style="3"/>
    <col min="1025" max="1025" width="4.88333333333333" style="3" customWidth="1"/>
    <col min="1026" max="1026" width="31.6666666666667" style="3" customWidth="1"/>
    <col min="1027" max="1028" width="10" style="3" hidden="1" customWidth="1"/>
    <col min="1029" max="1032" width="15.2166666666667" style="3" customWidth="1"/>
    <col min="1033" max="1034" width="11.3333333333333" style="3" customWidth="1"/>
    <col min="1035" max="1035" width="7.775" style="3" customWidth="1"/>
    <col min="1036" max="1036" width="8" style="3" customWidth="1"/>
    <col min="1037" max="1280" width="10" style="3"/>
    <col min="1281" max="1281" width="4.88333333333333" style="3" customWidth="1"/>
    <col min="1282" max="1282" width="31.6666666666667" style="3" customWidth="1"/>
    <col min="1283" max="1284" width="10" style="3" hidden="1" customWidth="1"/>
    <col min="1285" max="1288" width="15.2166666666667" style="3" customWidth="1"/>
    <col min="1289" max="1290" width="11.3333333333333" style="3" customWidth="1"/>
    <col min="1291" max="1291" width="7.775" style="3" customWidth="1"/>
    <col min="1292" max="1292" width="8" style="3" customWidth="1"/>
    <col min="1293" max="1536" width="10" style="3"/>
    <col min="1537" max="1537" width="4.88333333333333" style="3" customWidth="1"/>
    <col min="1538" max="1538" width="31.6666666666667" style="3" customWidth="1"/>
    <col min="1539" max="1540" width="10" style="3" hidden="1" customWidth="1"/>
    <col min="1541" max="1544" width="15.2166666666667" style="3" customWidth="1"/>
    <col min="1545" max="1546" width="11.3333333333333" style="3" customWidth="1"/>
    <col min="1547" max="1547" width="7.775" style="3" customWidth="1"/>
    <col min="1548" max="1548" width="8" style="3" customWidth="1"/>
    <col min="1549" max="1792" width="10" style="3"/>
    <col min="1793" max="1793" width="4.88333333333333" style="3" customWidth="1"/>
    <col min="1794" max="1794" width="31.6666666666667" style="3" customWidth="1"/>
    <col min="1795" max="1796" width="10" style="3" hidden="1" customWidth="1"/>
    <col min="1797" max="1800" width="15.2166666666667" style="3" customWidth="1"/>
    <col min="1801" max="1802" width="11.3333333333333" style="3" customWidth="1"/>
    <col min="1803" max="1803" width="7.775" style="3" customWidth="1"/>
    <col min="1804" max="1804" width="8" style="3" customWidth="1"/>
    <col min="1805" max="2048" width="10" style="3"/>
    <col min="2049" max="2049" width="4.88333333333333" style="3" customWidth="1"/>
    <col min="2050" max="2050" width="31.6666666666667" style="3" customWidth="1"/>
    <col min="2051" max="2052" width="10" style="3" hidden="1" customWidth="1"/>
    <col min="2053" max="2056" width="15.2166666666667" style="3" customWidth="1"/>
    <col min="2057" max="2058" width="11.3333333333333" style="3" customWidth="1"/>
    <col min="2059" max="2059" width="7.775" style="3" customWidth="1"/>
    <col min="2060" max="2060" width="8" style="3" customWidth="1"/>
    <col min="2061" max="2304" width="10" style="3"/>
    <col min="2305" max="2305" width="4.88333333333333" style="3" customWidth="1"/>
    <col min="2306" max="2306" width="31.6666666666667" style="3" customWidth="1"/>
    <col min="2307" max="2308" width="10" style="3" hidden="1" customWidth="1"/>
    <col min="2309" max="2312" width="15.2166666666667" style="3" customWidth="1"/>
    <col min="2313" max="2314" width="11.3333333333333" style="3" customWidth="1"/>
    <col min="2315" max="2315" width="7.775" style="3" customWidth="1"/>
    <col min="2316" max="2316" width="8" style="3" customWidth="1"/>
    <col min="2317" max="2560" width="10" style="3"/>
    <col min="2561" max="2561" width="4.88333333333333" style="3" customWidth="1"/>
    <col min="2562" max="2562" width="31.6666666666667" style="3" customWidth="1"/>
    <col min="2563" max="2564" width="10" style="3" hidden="1" customWidth="1"/>
    <col min="2565" max="2568" width="15.2166666666667" style="3" customWidth="1"/>
    <col min="2569" max="2570" width="11.3333333333333" style="3" customWidth="1"/>
    <col min="2571" max="2571" width="7.775" style="3" customWidth="1"/>
    <col min="2572" max="2572" width="8" style="3" customWidth="1"/>
    <col min="2573" max="2816" width="10" style="3"/>
    <col min="2817" max="2817" width="4.88333333333333" style="3" customWidth="1"/>
    <col min="2818" max="2818" width="31.6666666666667" style="3" customWidth="1"/>
    <col min="2819" max="2820" width="10" style="3" hidden="1" customWidth="1"/>
    <col min="2821" max="2824" width="15.2166666666667" style="3" customWidth="1"/>
    <col min="2825" max="2826" width="11.3333333333333" style="3" customWidth="1"/>
    <col min="2827" max="2827" width="7.775" style="3" customWidth="1"/>
    <col min="2828" max="2828" width="8" style="3" customWidth="1"/>
    <col min="2829" max="3072" width="10" style="3"/>
    <col min="3073" max="3073" width="4.88333333333333" style="3" customWidth="1"/>
    <col min="3074" max="3074" width="31.6666666666667" style="3" customWidth="1"/>
    <col min="3075" max="3076" width="10" style="3" hidden="1" customWidth="1"/>
    <col min="3077" max="3080" width="15.2166666666667" style="3" customWidth="1"/>
    <col min="3081" max="3082" width="11.3333333333333" style="3" customWidth="1"/>
    <col min="3083" max="3083" width="7.775" style="3" customWidth="1"/>
    <col min="3084" max="3084" width="8" style="3" customWidth="1"/>
    <col min="3085" max="3328" width="10" style="3"/>
    <col min="3329" max="3329" width="4.88333333333333" style="3" customWidth="1"/>
    <col min="3330" max="3330" width="31.6666666666667" style="3" customWidth="1"/>
    <col min="3331" max="3332" width="10" style="3" hidden="1" customWidth="1"/>
    <col min="3333" max="3336" width="15.2166666666667" style="3" customWidth="1"/>
    <col min="3337" max="3338" width="11.3333333333333" style="3" customWidth="1"/>
    <col min="3339" max="3339" width="7.775" style="3" customWidth="1"/>
    <col min="3340" max="3340" width="8" style="3" customWidth="1"/>
    <col min="3341" max="3584" width="10" style="3"/>
    <col min="3585" max="3585" width="4.88333333333333" style="3" customWidth="1"/>
    <col min="3586" max="3586" width="31.6666666666667" style="3" customWidth="1"/>
    <col min="3587" max="3588" width="10" style="3" hidden="1" customWidth="1"/>
    <col min="3589" max="3592" width="15.2166666666667" style="3" customWidth="1"/>
    <col min="3593" max="3594" width="11.3333333333333" style="3" customWidth="1"/>
    <col min="3595" max="3595" width="7.775" style="3" customWidth="1"/>
    <col min="3596" max="3596" width="8" style="3" customWidth="1"/>
    <col min="3597" max="3840" width="10" style="3"/>
    <col min="3841" max="3841" width="4.88333333333333" style="3" customWidth="1"/>
    <col min="3842" max="3842" width="31.6666666666667" style="3" customWidth="1"/>
    <col min="3843" max="3844" width="10" style="3" hidden="1" customWidth="1"/>
    <col min="3845" max="3848" width="15.2166666666667" style="3" customWidth="1"/>
    <col min="3849" max="3850" width="11.3333333333333" style="3" customWidth="1"/>
    <col min="3851" max="3851" width="7.775" style="3" customWidth="1"/>
    <col min="3852" max="3852" width="8" style="3" customWidth="1"/>
    <col min="3853" max="4096" width="10" style="3"/>
    <col min="4097" max="4097" width="4.88333333333333" style="3" customWidth="1"/>
    <col min="4098" max="4098" width="31.6666666666667" style="3" customWidth="1"/>
    <col min="4099" max="4100" width="10" style="3" hidden="1" customWidth="1"/>
    <col min="4101" max="4104" width="15.2166666666667" style="3" customWidth="1"/>
    <col min="4105" max="4106" width="11.3333333333333" style="3" customWidth="1"/>
    <col min="4107" max="4107" width="7.775" style="3" customWidth="1"/>
    <col min="4108" max="4108" width="8" style="3" customWidth="1"/>
    <col min="4109" max="4352" width="10" style="3"/>
    <col min="4353" max="4353" width="4.88333333333333" style="3" customWidth="1"/>
    <col min="4354" max="4354" width="31.6666666666667" style="3" customWidth="1"/>
    <col min="4355" max="4356" width="10" style="3" hidden="1" customWidth="1"/>
    <col min="4357" max="4360" width="15.2166666666667" style="3" customWidth="1"/>
    <col min="4361" max="4362" width="11.3333333333333" style="3" customWidth="1"/>
    <col min="4363" max="4363" width="7.775" style="3" customWidth="1"/>
    <col min="4364" max="4364" width="8" style="3" customWidth="1"/>
    <col min="4365" max="4608" width="10" style="3"/>
    <col min="4609" max="4609" width="4.88333333333333" style="3" customWidth="1"/>
    <col min="4610" max="4610" width="31.6666666666667" style="3" customWidth="1"/>
    <col min="4611" max="4612" width="10" style="3" hidden="1" customWidth="1"/>
    <col min="4613" max="4616" width="15.2166666666667" style="3" customWidth="1"/>
    <col min="4617" max="4618" width="11.3333333333333" style="3" customWidth="1"/>
    <col min="4619" max="4619" width="7.775" style="3" customWidth="1"/>
    <col min="4620" max="4620" width="8" style="3" customWidth="1"/>
    <col min="4621" max="4864" width="10" style="3"/>
    <col min="4865" max="4865" width="4.88333333333333" style="3" customWidth="1"/>
    <col min="4866" max="4866" width="31.6666666666667" style="3" customWidth="1"/>
    <col min="4867" max="4868" width="10" style="3" hidden="1" customWidth="1"/>
    <col min="4869" max="4872" width="15.2166666666667" style="3" customWidth="1"/>
    <col min="4873" max="4874" width="11.3333333333333" style="3" customWidth="1"/>
    <col min="4875" max="4875" width="7.775" style="3" customWidth="1"/>
    <col min="4876" max="4876" width="8" style="3" customWidth="1"/>
    <col min="4877" max="5120" width="10" style="3"/>
    <col min="5121" max="5121" width="4.88333333333333" style="3" customWidth="1"/>
    <col min="5122" max="5122" width="31.6666666666667" style="3" customWidth="1"/>
    <col min="5123" max="5124" width="10" style="3" hidden="1" customWidth="1"/>
    <col min="5125" max="5128" width="15.2166666666667" style="3" customWidth="1"/>
    <col min="5129" max="5130" width="11.3333333333333" style="3" customWidth="1"/>
    <col min="5131" max="5131" width="7.775" style="3" customWidth="1"/>
    <col min="5132" max="5132" width="8" style="3" customWidth="1"/>
    <col min="5133" max="5376" width="10" style="3"/>
    <col min="5377" max="5377" width="4.88333333333333" style="3" customWidth="1"/>
    <col min="5378" max="5378" width="31.6666666666667" style="3" customWidth="1"/>
    <col min="5379" max="5380" width="10" style="3" hidden="1" customWidth="1"/>
    <col min="5381" max="5384" width="15.2166666666667" style="3" customWidth="1"/>
    <col min="5385" max="5386" width="11.3333333333333" style="3" customWidth="1"/>
    <col min="5387" max="5387" width="7.775" style="3" customWidth="1"/>
    <col min="5388" max="5388" width="8" style="3" customWidth="1"/>
    <col min="5389" max="5632" width="10" style="3"/>
    <col min="5633" max="5633" width="4.88333333333333" style="3" customWidth="1"/>
    <col min="5634" max="5634" width="31.6666666666667" style="3" customWidth="1"/>
    <col min="5635" max="5636" width="10" style="3" hidden="1" customWidth="1"/>
    <col min="5637" max="5640" width="15.2166666666667" style="3" customWidth="1"/>
    <col min="5641" max="5642" width="11.3333333333333" style="3" customWidth="1"/>
    <col min="5643" max="5643" width="7.775" style="3" customWidth="1"/>
    <col min="5644" max="5644" width="8" style="3" customWidth="1"/>
    <col min="5645" max="5888" width="10" style="3"/>
    <col min="5889" max="5889" width="4.88333333333333" style="3" customWidth="1"/>
    <col min="5890" max="5890" width="31.6666666666667" style="3" customWidth="1"/>
    <col min="5891" max="5892" width="10" style="3" hidden="1" customWidth="1"/>
    <col min="5893" max="5896" width="15.2166666666667" style="3" customWidth="1"/>
    <col min="5897" max="5898" width="11.3333333333333" style="3" customWidth="1"/>
    <col min="5899" max="5899" width="7.775" style="3" customWidth="1"/>
    <col min="5900" max="5900" width="8" style="3" customWidth="1"/>
    <col min="5901" max="6144" width="10" style="3"/>
    <col min="6145" max="6145" width="4.88333333333333" style="3" customWidth="1"/>
    <col min="6146" max="6146" width="31.6666666666667" style="3" customWidth="1"/>
    <col min="6147" max="6148" width="10" style="3" hidden="1" customWidth="1"/>
    <col min="6149" max="6152" width="15.2166666666667" style="3" customWidth="1"/>
    <col min="6153" max="6154" width="11.3333333333333" style="3" customWidth="1"/>
    <col min="6155" max="6155" width="7.775" style="3" customWidth="1"/>
    <col min="6156" max="6156" width="8" style="3" customWidth="1"/>
    <col min="6157" max="6400" width="10" style="3"/>
    <col min="6401" max="6401" width="4.88333333333333" style="3" customWidth="1"/>
    <col min="6402" max="6402" width="31.6666666666667" style="3" customWidth="1"/>
    <col min="6403" max="6404" width="10" style="3" hidden="1" customWidth="1"/>
    <col min="6405" max="6408" width="15.2166666666667" style="3" customWidth="1"/>
    <col min="6409" max="6410" width="11.3333333333333" style="3" customWidth="1"/>
    <col min="6411" max="6411" width="7.775" style="3" customWidth="1"/>
    <col min="6412" max="6412" width="8" style="3" customWidth="1"/>
    <col min="6413" max="6656" width="10" style="3"/>
    <col min="6657" max="6657" width="4.88333333333333" style="3" customWidth="1"/>
    <col min="6658" max="6658" width="31.6666666666667" style="3" customWidth="1"/>
    <col min="6659" max="6660" width="10" style="3" hidden="1" customWidth="1"/>
    <col min="6661" max="6664" width="15.2166666666667" style="3" customWidth="1"/>
    <col min="6665" max="6666" width="11.3333333333333" style="3" customWidth="1"/>
    <col min="6667" max="6667" width="7.775" style="3" customWidth="1"/>
    <col min="6668" max="6668" width="8" style="3" customWidth="1"/>
    <col min="6669" max="6912" width="10" style="3"/>
    <col min="6913" max="6913" width="4.88333333333333" style="3" customWidth="1"/>
    <col min="6914" max="6914" width="31.6666666666667" style="3" customWidth="1"/>
    <col min="6915" max="6916" width="10" style="3" hidden="1" customWidth="1"/>
    <col min="6917" max="6920" width="15.2166666666667" style="3" customWidth="1"/>
    <col min="6921" max="6922" width="11.3333333333333" style="3" customWidth="1"/>
    <col min="6923" max="6923" width="7.775" style="3" customWidth="1"/>
    <col min="6924" max="6924" width="8" style="3" customWidth="1"/>
    <col min="6925" max="7168" width="10" style="3"/>
    <col min="7169" max="7169" width="4.88333333333333" style="3" customWidth="1"/>
    <col min="7170" max="7170" width="31.6666666666667" style="3" customWidth="1"/>
    <col min="7171" max="7172" width="10" style="3" hidden="1" customWidth="1"/>
    <col min="7173" max="7176" width="15.2166666666667" style="3" customWidth="1"/>
    <col min="7177" max="7178" width="11.3333333333333" style="3" customWidth="1"/>
    <col min="7179" max="7179" width="7.775" style="3" customWidth="1"/>
    <col min="7180" max="7180" width="8" style="3" customWidth="1"/>
    <col min="7181" max="7424" width="10" style="3"/>
    <col min="7425" max="7425" width="4.88333333333333" style="3" customWidth="1"/>
    <col min="7426" max="7426" width="31.6666666666667" style="3" customWidth="1"/>
    <col min="7427" max="7428" width="10" style="3" hidden="1" customWidth="1"/>
    <col min="7429" max="7432" width="15.2166666666667" style="3" customWidth="1"/>
    <col min="7433" max="7434" width="11.3333333333333" style="3" customWidth="1"/>
    <col min="7435" max="7435" width="7.775" style="3" customWidth="1"/>
    <col min="7436" max="7436" width="8" style="3" customWidth="1"/>
    <col min="7437" max="7680" width="10" style="3"/>
    <col min="7681" max="7681" width="4.88333333333333" style="3" customWidth="1"/>
    <col min="7682" max="7682" width="31.6666666666667" style="3" customWidth="1"/>
    <col min="7683" max="7684" width="10" style="3" hidden="1" customWidth="1"/>
    <col min="7685" max="7688" width="15.2166666666667" style="3" customWidth="1"/>
    <col min="7689" max="7690" width="11.3333333333333" style="3" customWidth="1"/>
    <col min="7691" max="7691" width="7.775" style="3" customWidth="1"/>
    <col min="7692" max="7692" width="8" style="3" customWidth="1"/>
    <col min="7693" max="7936" width="10" style="3"/>
    <col min="7937" max="7937" width="4.88333333333333" style="3" customWidth="1"/>
    <col min="7938" max="7938" width="31.6666666666667" style="3" customWidth="1"/>
    <col min="7939" max="7940" width="10" style="3" hidden="1" customWidth="1"/>
    <col min="7941" max="7944" width="15.2166666666667" style="3" customWidth="1"/>
    <col min="7945" max="7946" width="11.3333333333333" style="3" customWidth="1"/>
    <col min="7947" max="7947" width="7.775" style="3" customWidth="1"/>
    <col min="7948" max="7948" width="8" style="3" customWidth="1"/>
    <col min="7949" max="8192" width="10" style="3"/>
    <col min="8193" max="8193" width="4.88333333333333" style="3" customWidth="1"/>
    <col min="8194" max="8194" width="31.6666666666667" style="3" customWidth="1"/>
    <col min="8195" max="8196" width="10" style="3" hidden="1" customWidth="1"/>
    <col min="8197" max="8200" width="15.2166666666667" style="3" customWidth="1"/>
    <col min="8201" max="8202" width="11.3333333333333" style="3" customWidth="1"/>
    <col min="8203" max="8203" width="7.775" style="3" customWidth="1"/>
    <col min="8204" max="8204" width="8" style="3" customWidth="1"/>
    <col min="8205" max="8448" width="10" style="3"/>
    <col min="8449" max="8449" width="4.88333333333333" style="3" customWidth="1"/>
    <col min="8450" max="8450" width="31.6666666666667" style="3" customWidth="1"/>
    <col min="8451" max="8452" width="10" style="3" hidden="1" customWidth="1"/>
    <col min="8453" max="8456" width="15.2166666666667" style="3" customWidth="1"/>
    <col min="8457" max="8458" width="11.3333333333333" style="3" customWidth="1"/>
    <col min="8459" max="8459" width="7.775" style="3" customWidth="1"/>
    <col min="8460" max="8460" width="8" style="3" customWidth="1"/>
    <col min="8461" max="8704" width="10" style="3"/>
    <col min="8705" max="8705" width="4.88333333333333" style="3" customWidth="1"/>
    <col min="8706" max="8706" width="31.6666666666667" style="3" customWidth="1"/>
    <col min="8707" max="8708" width="10" style="3" hidden="1" customWidth="1"/>
    <col min="8709" max="8712" width="15.2166666666667" style="3" customWidth="1"/>
    <col min="8713" max="8714" width="11.3333333333333" style="3" customWidth="1"/>
    <col min="8715" max="8715" width="7.775" style="3" customWidth="1"/>
    <col min="8716" max="8716" width="8" style="3" customWidth="1"/>
    <col min="8717" max="8960" width="10" style="3"/>
    <col min="8961" max="8961" width="4.88333333333333" style="3" customWidth="1"/>
    <col min="8962" max="8962" width="31.6666666666667" style="3" customWidth="1"/>
    <col min="8963" max="8964" width="10" style="3" hidden="1" customWidth="1"/>
    <col min="8965" max="8968" width="15.2166666666667" style="3" customWidth="1"/>
    <col min="8969" max="8970" width="11.3333333333333" style="3" customWidth="1"/>
    <col min="8971" max="8971" width="7.775" style="3" customWidth="1"/>
    <col min="8972" max="8972" width="8" style="3" customWidth="1"/>
    <col min="8973" max="9216" width="10" style="3"/>
    <col min="9217" max="9217" width="4.88333333333333" style="3" customWidth="1"/>
    <col min="9218" max="9218" width="31.6666666666667" style="3" customWidth="1"/>
    <col min="9219" max="9220" width="10" style="3" hidden="1" customWidth="1"/>
    <col min="9221" max="9224" width="15.2166666666667" style="3" customWidth="1"/>
    <col min="9225" max="9226" width="11.3333333333333" style="3" customWidth="1"/>
    <col min="9227" max="9227" width="7.775" style="3" customWidth="1"/>
    <col min="9228" max="9228" width="8" style="3" customWidth="1"/>
    <col min="9229" max="9472" width="10" style="3"/>
    <col min="9473" max="9473" width="4.88333333333333" style="3" customWidth="1"/>
    <col min="9474" max="9474" width="31.6666666666667" style="3" customWidth="1"/>
    <col min="9475" max="9476" width="10" style="3" hidden="1" customWidth="1"/>
    <col min="9477" max="9480" width="15.2166666666667" style="3" customWidth="1"/>
    <col min="9481" max="9482" width="11.3333333333333" style="3" customWidth="1"/>
    <col min="9483" max="9483" width="7.775" style="3" customWidth="1"/>
    <col min="9484" max="9484" width="8" style="3" customWidth="1"/>
    <col min="9485" max="9728" width="10" style="3"/>
    <col min="9729" max="9729" width="4.88333333333333" style="3" customWidth="1"/>
    <col min="9730" max="9730" width="31.6666666666667" style="3" customWidth="1"/>
    <col min="9731" max="9732" width="10" style="3" hidden="1" customWidth="1"/>
    <col min="9733" max="9736" width="15.2166666666667" style="3" customWidth="1"/>
    <col min="9737" max="9738" width="11.3333333333333" style="3" customWidth="1"/>
    <col min="9739" max="9739" width="7.775" style="3" customWidth="1"/>
    <col min="9740" max="9740" width="8" style="3" customWidth="1"/>
    <col min="9741" max="9984" width="10" style="3"/>
    <col min="9985" max="9985" width="4.88333333333333" style="3" customWidth="1"/>
    <col min="9986" max="9986" width="31.6666666666667" style="3" customWidth="1"/>
    <col min="9987" max="9988" width="10" style="3" hidden="1" customWidth="1"/>
    <col min="9989" max="9992" width="15.2166666666667" style="3" customWidth="1"/>
    <col min="9993" max="9994" width="11.3333333333333" style="3" customWidth="1"/>
    <col min="9995" max="9995" width="7.775" style="3" customWidth="1"/>
    <col min="9996" max="9996" width="8" style="3" customWidth="1"/>
    <col min="9997" max="10240" width="10" style="3"/>
    <col min="10241" max="10241" width="4.88333333333333" style="3" customWidth="1"/>
    <col min="10242" max="10242" width="31.6666666666667" style="3" customWidth="1"/>
    <col min="10243" max="10244" width="10" style="3" hidden="1" customWidth="1"/>
    <col min="10245" max="10248" width="15.2166666666667" style="3" customWidth="1"/>
    <col min="10249" max="10250" width="11.3333333333333" style="3" customWidth="1"/>
    <col min="10251" max="10251" width="7.775" style="3" customWidth="1"/>
    <col min="10252" max="10252" width="8" style="3" customWidth="1"/>
    <col min="10253" max="10496" width="10" style="3"/>
    <col min="10497" max="10497" width="4.88333333333333" style="3" customWidth="1"/>
    <col min="10498" max="10498" width="31.6666666666667" style="3" customWidth="1"/>
    <col min="10499" max="10500" width="10" style="3" hidden="1" customWidth="1"/>
    <col min="10501" max="10504" width="15.2166666666667" style="3" customWidth="1"/>
    <col min="10505" max="10506" width="11.3333333333333" style="3" customWidth="1"/>
    <col min="10507" max="10507" width="7.775" style="3" customWidth="1"/>
    <col min="10508" max="10508" width="8" style="3" customWidth="1"/>
    <col min="10509" max="10752" width="10" style="3"/>
    <col min="10753" max="10753" width="4.88333333333333" style="3" customWidth="1"/>
    <col min="10754" max="10754" width="31.6666666666667" style="3" customWidth="1"/>
    <col min="10755" max="10756" width="10" style="3" hidden="1" customWidth="1"/>
    <col min="10757" max="10760" width="15.2166666666667" style="3" customWidth="1"/>
    <col min="10761" max="10762" width="11.3333333333333" style="3" customWidth="1"/>
    <col min="10763" max="10763" width="7.775" style="3" customWidth="1"/>
    <col min="10764" max="10764" width="8" style="3" customWidth="1"/>
    <col min="10765" max="11008" width="10" style="3"/>
    <col min="11009" max="11009" width="4.88333333333333" style="3" customWidth="1"/>
    <col min="11010" max="11010" width="31.6666666666667" style="3" customWidth="1"/>
    <col min="11011" max="11012" width="10" style="3" hidden="1" customWidth="1"/>
    <col min="11013" max="11016" width="15.2166666666667" style="3" customWidth="1"/>
    <col min="11017" max="11018" width="11.3333333333333" style="3" customWidth="1"/>
    <col min="11019" max="11019" width="7.775" style="3" customWidth="1"/>
    <col min="11020" max="11020" width="8" style="3" customWidth="1"/>
    <col min="11021" max="11264" width="10" style="3"/>
    <col min="11265" max="11265" width="4.88333333333333" style="3" customWidth="1"/>
    <col min="11266" max="11266" width="31.6666666666667" style="3" customWidth="1"/>
    <col min="11267" max="11268" width="10" style="3" hidden="1" customWidth="1"/>
    <col min="11269" max="11272" width="15.2166666666667" style="3" customWidth="1"/>
    <col min="11273" max="11274" width="11.3333333333333" style="3" customWidth="1"/>
    <col min="11275" max="11275" width="7.775" style="3" customWidth="1"/>
    <col min="11276" max="11276" width="8" style="3" customWidth="1"/>
    <col min="11277" max="11520" width="10" style="3"/>
    <col min="11521" max="11521" width="4.88333333333333" style="3" customWidth="1"/>
    <col min="11522" max="11522" width="31.6666666666667" style="3" customWidth="1"/>
    <col min="11523" max="11524" width="10" style="3" hidden="1" customWidth="1"/>
    <col min="11525" max="11528" width="15.2166666666667" style="3" customWidth="1"/>
    <col min="11529" max="11530" width="11.3333333333333" style="3" customWidth="1"/>
    <col min="11531" max="11531" width="7.775" style="3" customWidth="1"/>
    <col min="11532" max="11532" width="8" style="3" customWidth="1"/>
    <col min="11533" max="11776" width="10" style="3"/>
    <col min="11777" max="11777" width="4.88333333333333" style="3" customWidth="1"/>
    <col min="11778" max="11778" width="31.6666666666667" style="3" customWidth="1"/>
    <col min="11779" max="11780" width="10" style="3" hidden="1" customWidth="1"/>
    <col min="11781" max="11784" width="15.2166666666667" style="3" customWidth="1"/>
    <col min="11785" max="11786" width="11.3333333333333" style="3" customWidth="1"/>
    <col min="11787" max="11787" width="7.775" style="3" customWidth="1"/>
    <col min="11788" max="11788" width="8" style="3" customWidth="1"/>
    <col min="11789" max="12032" width="10" style="3"/>
    <col min="12033" max="12033" width="4.88333333333333" style="3" customWidth="1"/>
    <col min="12034" max="12034" width="31.6666666666667" style="3" customWidth="1"/>
    <col min="12035" max="12036" width="10" style="3" hidden="1" customWidth="1"/>
    <col min="12037" max="12040" width="15.2166666666667" style="3" customWidth="1"/>
    <col min="12041" max="12042" width="11.3333333333333" style="3" customWidth="1"/>
    <col min="12043" max="12043" width="7.775" style="3" customWidth="1"/>
    <col min="12044" max="12044" width="8" style="3" customWidth="1"/>
    <col min="12045" max="12288" width="10" style="3"/>
    <col min="12289" max="12289" width="4.88333333333333" style="3" customWidth="1"/>
    <col min="12290" max="12290" width="31.6666666666667" style="3" customWidth="1"/>
    <col min="12291" max="12292" width="10" style="3" hidden="1" customWidth="1"/>
    <col min="12293" max="12296" width="15.2166666666667" style="3" customWidth="1"/>
    <col min="12297" max="12298" width="11.3333333333333" style="3" customWidth="1"/>
    <col min="12299" max="12299" width="7.775" style="3" customWidth="1"/>
    <col min="12300" max="12300" width="8" style="3" customWidth="1"/>
    <col min="12301" max="12544" width="10" style="3"/>
    <col min="12545" max="12545" width="4.88333333333333" style="3" customWidth="1"/>
    <col min="12546" max="12546" width="31.6666666666667" style="3" customWidth="1"/>
    <col min="12547" max="12548" width="10" style="3" hidden="1" customWidth="1"/>
    <col min="12549" max="12552" width="15.2166666666667" style="3" customWidth="1"/>
    <col min="12553" max="12554" width="11.3333333333333" style="3" customWidth="1"/>
    <col min="12555" max="12555" width="7.775" style="3" customWidth="1"/>
    <col min="12556" max="12556" width="8" style="3" customWidth="1"/>
    <col min="12557" max="12800" width="10" style="3"/>
    <col min="12801" max="12801" width="4.88333333333333" style="3" customWidth="1"/>
    <col min="12802" max="12802" width="31.6666666666667" style="3" customWidth="1"/>
    <col min="12803" max="12804" width="10" style="3" hidden="1" customWidth="1"/>
    <col min="12805" max="12808" width="15.2166666666667" style="3" customWidth="1"/>
    <col min="12809" max="12810" width="11.3333333333333" style="3" customWidth="1"/>
    <col min="12811" max="12811" width="7.775" style="3" customWidth="1"/>
    <col min="12812" max="12812" width="8" style="3" customWidth="1"/>
    <col min="12813" max="13056" width="10" style="3"/>
    <col min="13057" max="13057" width="4.88333333333333" style="3" customWidth="1"/>
    <col min="13058" max="13058" width="31.6666666666667" style="3" customWidth="1"/>
    <col min="13059" max="13060" width="10" style="3" hidden="1" customWidth="1"/>
    <col min="13061" max="13064" width="15.2166666666667" style="3" customWidth="1"/>
    <col min="13065" max="13066" width="11.3333333333333" style="3" customWidth="1"/>
    <col min="13067" max="13067" width="7.775" style="3" customWidth="1"/>
    <col min="13068" max="13068" width="8" style="3" customWidth="1"/>
    <col min="13069" max="13312" width="10" style="3"/>
    <col min="13313" max="13313" width="4.88333333333333" style="3" customWidth="1"/>
    <col min="13314" max="13314" width="31.6666666666667" style="3" customWidth="1"/>
    <col min="13315" max="13316" width="10" style="3" hidden="1" customWidth="1"/>
    <col min="13317" max="13320" width="15.2166666666667" style="3" customWidth="1"/>
    <col min="13321" max="13322" width="11.3333333333333" style="3" customWidth="1"/>
    <col min="13323" max="13323" width="7.775" style="3" customWidth="1"/>
    <col min="13324" max="13324" width="8" style="3" customWidth="1"/>
    <col min="13325" max="13568" width="10" style="3"/>
    <col min="13569" max="13569" width="4.88333333333333" style="3" customWidth="1"/>
    <col min="13570" max="13570" width="31.6666666666667" style="3" customWidth="1"/>
    <col min="13571" max="13572" width="10" style="3" hidden="1" customWidth="1"/>
    <col min="13573" max="13576" width="15.2166666666667" style="3" customWidth="1"/>
    <col min="13577" max="13578" width="11.3333333333333" style="3" customWidth="1"/>
    <col min="13579" max="13579" width="7.775" style="3" customWidth="1"/>
    <col min="13580" max="13580" width="8" style="3" customWidth="1"/>
    <col min="13581" max="13824" width="10" style="3"/>
    <col min="13825" max="13825" width="4.88333333333333" style="3" customWidth="1"/>
    <col min="13826" max="13826" width="31.6666666666667" style="3" customWidth="1"/>
    <col min="13827" max="13828" width="10" style="3" hidden="1" customWidth="1"/>
    <col min="13829" max="13832" width="15.2166666666667" style="3" customWidth="1"/>
    <col min="13833" max="13834" width="11.3333333333333" style="3" customWidth="1"/>
    <col min="13835" max="13835" width="7.775" style="3" customWidth="1"/>
    <col min="13836" max="13836" width="8" style="3" customWidth="1"/>
    <col min="13837" max="14080" width="10" style="3"/>
    <col min="14081" max="14081" width="4.88333333333333" style="3" customWidth="1"/>
    <col min="14082" max="14082" width="31.6666666666667" style="3" customWidth="1"/>
    <col min="14083" max="14084" width="10" style="3" hidden="1" customWidth="1"/>
    <col min="14085" max="14088" width="15.2166666666667" style="3" customWidth="1"/>
    <col min="14089" max="14090" width="11.3333333333333" style="3" customWidth="1"/>
    <col min="14091" max="14091" width="7.775" style="3" customWidth="1"/>
    <col min="14092" max="14092" width="8" style="3" customWidth="1"/>
    <col min="14093" max="14336" width="10" style="3"/>
    <col min="14337" max="14337" width="4.88333333333333" style="3" customWidth="1"/>
    <col min="14338" max="14338" width="31.6666666666667" style="3" customWidth="1"/>
    <col min="14339" max="14340" width="10" style="3" hidden="1" customWidth="1"/>
    <col min="14341" max="14344" width="15.2166666666667" style="3" customWidth="1"/>
    <col min="14345" max="14346" width="11.3333333333333" style="3" customWidth="1"/>
    <col min="14347" max="14347" width="7.775" style="3" customWidth="1"/>
    <col min="14348" max="14348" width="8" style="3" customWidth="1"/>
    <col min="14349" max="14592" width="10" style="3"/>
    <col min="14593" max="14593" width="4.88333333333333" style="3" customWidth="1"/>
    <col min="14594" max="14594" width="31.6666666666667" style="3" customWidth="1"/>
    <col min="14595" max="14596" width="10" style="3" hidden="1" customWidth="1"/>
    <col min="14597" max="14600" width="15.2166666666667" style="3" customWidth="1"/>
    <col min="14601" max="14602" width="11.3333333333333" style="3" customWidth="1"/>
    <col min="14603" max="14603" width="7.775" style="3" customWidth="1"/>
    <col min="14604" max="14604" width="8" style="3" customWidth="1"/>
    <col min="14605" max="14848" width="10" style="3"/>
    <col min="14849" max="14849" width="4.88333333333333" style="3" customWidth="1"/>
    <col min="14850" max="14850" width="31.6666666666667" style="3" customWidth="1"/>
    <col min="14851" max="14852" width="10" style="3" hidden="1" customWidth="1"/>
    <col min="14853" max="14856" width="15.2166666666667" style="3" customWidth="1"/>
    <col min="14857" max="14858" width="11.3333333333333" style="3" customWidth="1"/>
    <col min="14859" max="14859" width="7.775" style="3" customWidth="1"/>
    <col min="14860" max="14860" width="8" style="3" customWidth="1"/>
    <col min="14861" max="15104" width="10" style="3"/>
    <col min="15105" max="15105" width="4.88333333333333" style="3" customWidth="1"/>
    <col min="15106" max="15106" width="31.6666666666667" style="3" customWidth="1"/>
    <col min="15107" max="15108" width="10" style="3" hidden="1" customWidth="1"/>
    <col min="15109" max="15112" width="15.2166666666667" style="3" customWidth="1"/>
    <col min="15113" max="15114" width="11.3333333333333" style="3" customWidth="1"/>
    <col min="15115" max="15115" width="7.775" style="3" customWidth="1"/>
    <col min="15116" max="15116" width="8" style="3" customWidth="1"/>
    <col min="15117" max="15360" width="10" style="3"/>
    <col min="15361" max="15361" width="4.88333333333333" style="3" customWidth="1"/>
    <col min="15362" max="15362" width="31.6666666666667" style="3" customWidth="1"/>
    <col min="15363" max="15364" width="10" style="3" hidden="1" customWidth="1"/>
    <col min="15365" max="15368" width="15.2166666666667" style="3" customWidth="1"/>
    <col min="15369" max="15370" width="11.3333333333333" style="3" customWidth="1"/>
    <col min="15371" max="15371" width="7.775" style="3" customWidth="1"/>
    <col min="15372" max="15372" width="8" style="3" customWidth="1"/>
    <col min="15373" max="15616" width="10" style="3"/>
    <col min="15617" max="15617" width="4.88333333333333" style="3" customWidth="1"/>
    <col min="15618" max="15618" width="31.6666666666667" style="3" customWidth="1"/>
    <col min="15619" max="15620" width="10" style="3" hidden="1" customWidth="1"/>
    <col min="15621" max="15624" width="15.2166666666667" style="3" customWidth="1"/>
    <col min="15625" max="15626" width="11.3333333333333" style="3" customWidth="1"/>
    <col min="15627" max="15627" width="7.775" style="3" customWidth="1"/>
    <col min="15628" max="15628" width="8" style="3" customWidth="1"/>
    <col min="15629" max="15872" width="10" style="3"/>
    <col min="15873" max="15873" width="4.88333333333333" style="3" customWidth="1"/>
    <col min="15874" max="15874" width="31.6666666666667" style="3" customWidth="1"/>
    <col min="15875" max="15876" width="10" style="3" hidden="1" customWidth="1"/>
    <col min="15877" max="15880" width="15.2166666666667" style="3" customWidth="1"/>
    <col min="15881" max="15882" width="11.3333333333333" style="3" customWidth="1"/>
    <col min="15883" max="15883" width="7.775" style="3" customWidth="1"/>
    <col min="15884" max="15884" width="8" style="3" customWidth="1"/>
    <col min="15885" max="16128" width="10" style="3"/>
    <col min="16129" max="16129" width="4.88333333333333" style="3" customWidth="1"/>
    <col min="16130" max="16130" width="31.6666666666667" style="3" customWidth="1"/>
    <col min="16131" max="16132" width="10" style="3" hidden="1" customWidth="1"/>
    <col min="16133" max="16136" width="15.2166666666667" style="3" customWidth="1"/>
    <col min="16137" max="16138" width="11.3333333333333" style="3" customWidth="1"/>
    <col min="16139" max="16139" width="7.775" style="3" customWidth="1"/>
    <col min="16140" max="16140" width="8" style="3" customWidth="1"/>
    <col min="16141" max="16384" width="10" style="3"/>
  </cols>
  <sheetData>
    <row r="1" s="1" customFormat="1" ht="30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18" customHeight="1" spans="1:12">
      <c r="A2" s="6" t="s">
        <v>1</v>
      </c>
      <c r="B2" s="6"/>
      <c r="C2" s="6"/>
      <c r="D2" s="6"/>
      <c r="E2" s="6"/>
      <c r="F2" s="6"/>
      <c r="G2" s="2"/>
      <c r="H2" s="2"/>
      <c r="I2" s="2"/>
      <c r="J2" s="2"/>
      <c r="K2" s="2"/>
      <c r="L2" s="2"/>
    </row>
    <row r="3" ht="18" customHeight="1" spans="1:8">
      <c r="A3" s="31" t="s">
        <v>2</v>
      </c>
      <c r="H3" s="19" t="s">
        <v>3</v>
      </c>
    </row>
    <row r="4" s="2" customFormat="1" ht="18" customHeight="1" spans="1:12">
      <c r="A4" s="8" t="s">
        <v>4</v>
      </c>
      <c r="B4" s="8" t="s">
        <v>5</v>
      </c>
      <c r="C4" s="8" t="s">
        <v>6</v>
      </c>
      <c r="D4" s="32"/>
      <c r="E4" s="33" t="s">
        <v>7</v>
      </c>
      <c r="F4" s="34"/>
      <c r="G4" s="8" t="s">
        <v>8</v>
      </c>
      <c r="H4" s="11"/>
      <c r="I4" s="8" t="s">
        <v>9</v>
      </c>
      <c r="J4" s="11"/>
      <c r="K4" s="8" t="s">
        <v>10</v>
      </c>
      <c r="L4" s="11"/>
    </row>
    <row r="5" s="2" customFormat="1" ht="18" customHeight="1" spans="1:12">
      <c r="A5" s="11"/>
      <c r="B5" s="11"/>
      <c r="C5" s="8" t="s">
        <v>11</v>
      </c>
      <c r="D5" s="35" t="s">
        <v>12</v>
      </c>
      <c r="E5" s="36" t="s">
        <v>11</v>
      </c>
      <c r="F5" s="8" t="s">
        <v>12</v>
      </c>
      <c r="G5" s="8" t="s">
        <v>11</v>
      </c>
      <c r="H5" s="8" t="s">
        <v>12</v>
      </c>
      <c r="I5" s="8" t="s">
        <v>11</v>
      </c>
      <c r="J5" s="8" t="s">
        <v>12</v>
      </c>
      <c r="K5" s="8" t="s">
        <v>11</v>
      </c>
      <c r="L5" s="8" t="s">
        <v>12</v>
      </c>
    </row>
    <row r="6" ht="18" hidden="1" customHeight="1" spans="1:12">
      <c r="A6" s="37" t="s">
        <v>13</v>
      </c>
      <c r="B6" s="38" t="s">
        <v>14</v>
      </c>
      <c r="C6" s="39">
        <f t="shared" ref="C6:H6" si="0">SUM(C7:C9)</f>
        <v>0</v>
      </c>
      <c r="D6" s="40">
        <f t="shared" si="0"/>
        <v>0</v>
      </c>
      <c r="E6" s="41">
        <f t="shared" si="0"/>
        <v>0</v>
      </c>
      <c r="F6" s="39">
        <f t="shared" si="0"/>
        <v>0</v>
      </c>
      <c r="G6" s="39">
        <f t="shared" si="0"/>
        <v>0</v>
      </c>
      <c r="H6" s="39">
        <f t="shared" si="0"/>
        <v>0</v>
      </c>
      <c r="I6" s="39">
        <f>G6-E6</f>
        <v>0</v>
      </c>
      <c r="J6" s="39">
        <f t="shared" ref="J6:J21" si="1">H6-F6</f>
        <v>0</v>
      </c>
      <c r="K6" s="39" t="str">
        <f t="shared" ref="K6:L20" si="2">IF(E6=0,"",I6/E6*100)</f>
        <v/>
      </c>
      <c r="L6" s="39" t="str">
        <f t="shared" si="2"/>
        <v/>
      </c>
    </row>
    <row r="7" ht="18" hidden="1" customHeight="1" spans="1:12">
      <c r="A7" s="37" t="s">
        <v>15</v>
      </c>
      <c r="B7" s="38" t="s">
        <v>16</v>
      </c>
      <c r="C7" s="39">
        <f>[1]房屋建筑物!X24</f>
        <v>0</v>
      </c>
      <c r="D7" s="40">
        <f>[1]房屋建筑物!Y24</f>
        <v>0</v>
      </c>
      <c r="E7" s="41">
        <f>[1]房屋建筑物!Z24</f>
        <v>0</v>
      </c>
      <c r="F7" s="39">
        <f>[1]房屋建筑物!AA24</f>
        <v>0</v>
      </c>
      <c r="G7" s="39">
        <f>[1]房屋建筑物!AB24</f>
        <v>0</v>
      </c>
      <c r="H7" s="39">
        <f>[1]房屋建筑物!AD24</f>
        <v>0</v>
      </c>
      <c r="I7" s="39">
        <f>G7-E7</f>
        <v>0</v>
      </c>
      <c r="J7" s="39">
        <f t="shared" si="1"/>
        <v>0</v>
      </c>
      <c r="K7" s="39" t="str">
        <f t="shared" si="2"/>
        <v/>
      </c>
      <c r="L7" s="39" t="str">
        <f t="shared" si="2"/>
        <v/>
      </c>
    </row>
    <row r="8" ht="18" hidden="1" customHeight="1" spans="1:12">
      <c r="A8" s="37" t="s">
        <v>17</v>
      </c>
      <c r="B8" s="38" t="s">
        <v>18</v>
      </c>
      <c r="C8" s="39">
        <f>[1]构筑物!J25</f>
        <v>0</v>
      </c>
      <c r="D8" s="40">
        <f>[1]构筑物!K25</f>
        <v>0</v>
      </c>
      <c r="E8" s="41">
        <f>[1]构筑物!L25</f>
        <v>0</v>
      </c>
      <c r="F8" s="39">
        <f>[1]构筑物!M25</f>
        <v>0</v>
      </c>
      <c r="G8" s="39">
        <f>[1]构筑物!N25</f>
        <v>0</v>
      </c>
      <c r="H8" s="39">
        <f>[1]构筑物!P25</f>
        <v>0</v>
      </c>
      <c r="I8" s="39">
        <f t="shared" ref="I8:I21" si="3">G8-E8</f>
        <v>0</v>
      </c>
      <c r="J8" s="39">
        <f t="shared" si="1"/>
        <v>0</v>
      </c>
      <c r="K8" s="39" t="str">
        <f t="shared" si="2"/>
        <v/>
      </c>
      <c r="L8" s="39" t="str">
        <f t="shared" si="2"/>
        <v/>
      </c>
    </row>
    <row r="9" ht="18" hidden="1" customHeight="1" spans="1:12">
      <c r="A9" s="37" t="s">
        <v>19</v>
      </c>
      <c r="B9" s="38" t="s">
        <v>20</v>
      </c>
      <c r="C9" s="39">
        <f>[1]管道沟槽!J27</f>
        <v>0</v>
      </c>
      <c r="D9" s="40">
        <f>[1]管道沟槽!K27</f>
        <v>0</v>
      </c>
      <c r="E9" s="41">
        <f>[1]管道沟槽!L27</f>
        <v>0</v>
      </c>
      <c r="F9" s="39">
        <f>[1]管道沟槽!M27</f>
        <v>0</v>
      </c>
      <c r="G9" s="39">
        <f>[1]管道沟槽!N27</f>
        <v>0</v>
      </c>
      <c r="H9" s="39">
        <f>[1]管道沟槽!P27</f>
        <v>0</v>
      </c>
      <c r="I9" s="39">
        <f t="shared" si="3"/>
        <v>0</v>
      </c>
      <c r="J9" s="39">
        <f t="shared" si="1"/>
        <v>0</v>
      </c>
      <c r="K9" s="39" t="str">
        <f t="shared" si="2"/>
        <v/>
      </c>
      <c r="L9" s="39" t="str">
        <f t="shared" si="2"/>
        <v/>
      </c>
    </row>
    <row r="10" ht="18" customHeight="1" spans="1:12">
      <c r="A10" s="37" t="s">
        <v>21</v>
      </c>
      <c r="B10" s="38" t="s">
        <v>22</v>
      </c>
      <c r="C10" s="39">
        <f t="shared" ref="C10:H10" si="4">SUM(C11:C13)</f>
        <v>0</v>
      </c>
      <c r="D10" s="40">
        <f t="shared" si="4"/>
        <v>0</v>
      </c>
      <c r="E10" s="41" t="e">
        <f t="shared" si="4"/>
        <v>#REF!</v>
      </c>
      <c r="F10" s="39" t="e">
        <f t="shared" si="4"/>
        <v>#REF!</v>
      </c>
      <c r="G10" s="39" t="e">
        <f t="shared" si="4"/>
        <v>#REF!</v>
      </c>
      <c r="H10" s="39" t="e">
        <f t="shared" si="4"/>
        <v>#REF!</v>
      </c>
      <c r="I10" s="39" t="e">
        <f t="shared" si="3"/>
        <v>#REF!</v>
      </c>
      <c r="J10" s="39" t="e">
        <f t="shared" si="1"/>
        <v>#REF!</v>
      </c>
      <c r="K10" s="39" t="e">
        <f t="shared" si="2"/>
        <v>#REF!</v>
      </c>
      <c r="L10" s="39" t="e">
        <f t="shared" si="2"/>
        <v>#REF!</v>
      </c>
    </row>
    <row r="11" ht="18" customHeight="1" spans="1:12">
      <c r="A11" s="37" t="s">
        <v>23</v>
      </c>
      <c r="B11" s="38" t="s">
        <v>24</v>
      </c>
      <c r="C11" s="39">
        <f>[1]机器设备!N25</f>
        <v>0</v>
      </c>
      <c r="D11" s="40">
        <f>[1]机器设备!O25</f>
        <v>0</v>
      </c>
      <c r="E11" s="41"/>
      <c r="F11" s="39"/>
      <c r="G11" s="39"/>
      <c r="H11" s="39"/>
      <c r="I11" s="39">
        <f t="shared" si="3"/>
        <v>0</v>
      </c>
      <c r="J11" s="39">
        <f t="shared" si="1"/>
        <v>0</v>
      </c>
      <c r="K11" s="39" t="str">
        <f t="shared" si="2"/>
        <v/>
      </c>
      <c r="L11" s="39" t="str">
        <f t="shared" si="2"/>
        <v/>
      </c>
    </row>
    <row r="12" ht="18" customHeight="1" spans="1:12">
      <c r="A12" s="37" t="s">
        <v>25</v>
      </c>
      <c r="B12" s="38" t="s">
        <v>26</v>
      </c>
      <c r="C12" s="39">
        <f>[1]车辆!L27</f>
        <v>0</v>
      </c>
      <c r="D12" s="40">
        <f>[1]车辆!M27</f>
        <v>0</v>
      </c>
      <c r="E12" s="41"/>
      <c r="F12" s="39"/>
      <c r="G12" s="39"/>
      <c r="H12" s="39"/>
      <c r="I12" s="39">
        <f t="shared" si="3"/>
        <v>0</v>
      </c>
      <c r="J12" s="39">
        <f t="shared" si="1"/>
        <v>0</v>
      </c>
      <c r="K12" s="39" t="str">
        <f t="shared" si="2"/>
        <v/>
      </c>
      <c r="L12" s="39" t="str">
        <f t="shared" si="2"/>
        <v/>
      </c>
    </row>
    <row r="13" ht="18" customHeight="1" spans="1:12">
      <c r="A13" s="37" t="s">
        <v>27</v>
      </c>
      <c r="B13" s="38" t="s">
        <v>28</v>
      </c>
      <c r="C13" s="39">
        <f>[1]电子设备!K26</f>
        <v>0</v>
      </c>
      <c r="D13" s="40">
        <f>[1]电子设备!L26</f>
        <v>0</v>
      </c>
      <c r="E13" s="41" t="e">
        <f>电子办公设备!#REF!</f>
        <v>#REF!</v>
      </c>
      <c r="F13" s="39" t="e">
        <f>电子办公设备!#REF!</f>
        <v>#REF!</v>
      </c>
      <c r="G13" s="39" t="e">
        <f>电子办公设备!#REF!</f>
        <v>#REF!</v>
      </c>
      <c r="H13" s="39" t="e">
        <f>电子办公设备!#REF!</f>
        <v>#REF!</v>
      </c>
      <c r="I13" s="39" t="e">
        <f t="shared" si="3"/>
        <v>#REF!</v>
      </c>
      <c r="J13" s="39" t="e">
        <f t="shared" si="1"/>
        <v>#REF!</v>
      </c>
      <c r="K13" s="39" t="e">
        <f t="shared" si="2"/>
        <v>#REF!</v>
      </c>
      <c r="L13" s="39" t="e">
        <f t="shared" si="2"/>
        <v>#REF!</v>
      </c>
    </row>
    <row r="14" ht="18" hidden="1" customHeight="1" spans="1:12">
      <c r="A14" s="37" t="s">
        <v>29</v>
      </c>
      <c r="B14" s="38" t="s">
        <v>30</v>
      </c>
      <c r="C14" s="39">
        <f>[1]土地!Q24</f>
        <v>0</v>
      </c>
      <c r="D14" s="40">
        <f>[1]土地!R24</f>
        <v>0</v>
      </c>
      <c r="E14" s="41">
        <f>[1]土地!S24</f>
        <v>0</v>
      </c>
      <c r="F14" s="39">
        <f>[1]土地!T24</f>
        <v>0</v>
      </c>
      <c r="G14" s="39">
        <f>[1]土地!U24</f>
        <v>0</v>
      </c>
      <c r="H14" s="39">
        <f>[1]土地!V24</f>
        <v>0</v>
      </c>
      <c r="I14" s="39">
        <f t="shared" si="3"/>
        <v>0</v>
      </c>
      <c r="J14" s="39">
        <f t="shared" si="1"/>
        <v>0</v>
      </c>
      <c r="K14" s="39" t="str">
        <f t="shared" si="2"/>
        <v/>
      </c>
      <c r="L14" s="39" t="str">
        <f t="shared" si="2"/>
        <v/>
      </c>
    </row>
    <row r="15" ht="18" customHeight="1" spans="1:12">
      <c r="A15" s="37"/>
      <c r="B15" s="38" t="s">
        <v>31</v>
      </c>
      <c r="C15" s="39">
        <f t="shared" ref="C15:H15" si="5">SUM(C6,C10,C14)</f>
        <v>0</v>
      </c>
      <c r="D15" s="40">
        <f t="shared" si="5"/>
        <v>0</v>
      </c>
      <c r="E15" s="41" t="e">
        <f t="shared" si="5"/>
        <v>#REF!</v>
      </c>
      <c r="F15" s="39" t="e">
        <f t="shared" si="5"/>
        <v>#REF!</v>
      </c>
      <c r="G15" s="39" t="e">
        <f t="shared" si="5"/>
        <v>#REF!</v>
      </c>
      <c r="H15" s="39" t="e">
        <f t="shared" si="5"/>
        <v>#REF!</v>
      </c>
      <c r="I15" s="39" t="e">
        <f t="shared" si="3"/>
        <v>#REF!</v>
      </c>
      <c r="J15" s="39" t="e">
        <f t="shared" si="1"/>
        <v>#REF!</v>
      </c>
      <c r="K15" s="39" t="e">
        <f t="shared" si="2"/>
        <v>#REF!</v>
      </c>
      <c r="L15" s="39" t="e">
        <f t="shared" si="2"/>
        <v>#REF!</v>
      </c>
    </row>
    <row r="16" ht="18" hidden="1" customHeight="1" spans="1:12">
      <c r="A16" s="37"/>
      <c r="B16" s="38" t="s">
        <v>32</v>
      </c>
      <c r="C16" s="39"/>
      <c r="D16" s="40"/>
      <c r="E16" s="41"/>
      <c r="F16" s="39"/>
      <c r="G16" s="39"/>
      <c r="H16" s="39">
        <v>0</v>
      </c>
      <c r="I16" s="39">
        <f t="shared" si="3"/>
        <v>0</v>
      </c>
      <c r="J16" s="39">
        <f t="shared" si="1"/>
        <v>0</v>
      </c>
      <c r="K16" s="39" t="str">
        <f t="shared" si="2"/>
        <v/>
      </c>
      <c r="L16" s="39" t="str">
        <f t="shared" si="2"/>
        <v/>
      </c>
    </row>
    <row r="17" ht="18" hidden="1" customHeight="1" spans="1:12">
      <c r="A17" s="37"/>
      <c r="B17" s="38" t="s">
        <v>33</v>
      </c>
      <c r="C17" s="39">
        <f t="shared" ref="C17:H17" si="6">C15-C16</f>
        <v>0</v>
      </c>
      <c r="D17" s="40">
        <f t="shared" si="6"/>
        <v>0</v>
      </c>
      <c r="E17" s="41" t="e">
        <f t="shared" si="6"/>
        <v>#REF!</v>
      </c>
      <c r="F17" s="39" t="e">
        <f t="shared" si="6"/>
        <v>#REF!</v>
      </c>
      <c r="G17" s="39" t="e">
        <f t="shared" si="6"/>
        <v>#REF!</v>
      </c>
      <c r="H17" s="39" t="e">
        <f t="shared" si="6"/>
        <v>#REF!</v>
      </c>
      <c r="I17" s="39" t="e">
        <f t="shared" si="3"/>
        <v>#REF!</v>
      </c>
      <c r="J17" s="39" t="e">
        <f t="shared" si="1"/>
        <v>#REF!</v>
      </c>
      <c r="K17" s="39" t="e">
        <f t="shared" si="2"/>
        <v>#REF!</v>
      </c>
      <c r="L17" s="39" t="e">
        <f t="shared" si="2"/>
        <v>#REF!</v>
      </c>
    </row>
    <row r="18" ht="18" hidden="1" customHeight="1" spans="1:12">
      <c r="A18" s="37" t="s">
        <v>34</v>
      </c>
      <c r="B18" s="38" t="s">
        <v>35</v>
      </c>
      <c r="C18" s="39"/>
      <c r="D18" s="40">
        <f>[1]在建工程汇总!C23</f>
        <v>0</v>
      </c>
      <c r="E18" s="41"/>
      <c r="F18" s="39">
        <f>[1]在建工程汇总!D23</f>
        <v>0</v>
      </c>
      <c r="G18" s="39"/>
      <c r="H18" s="39">
        <f>[1]在建工程汇总!E23</f>
        <v>0</v>
      </c>
      <c r="I18" s="39"/>
      <c r="J18" s="39">
        <f t="shared" si="1"/>
        <v>0</v>
      </c>
      <c r="K18" s="39" t="str">
        <f t="shared" si="2"/>
        <v/>
      </c>
      <c r="L18" s="39" t="str">
        <f t="shared" si="2"/>
        <v/>
      </c>
    </row>
    <row r="19" ht="18" hidden="1" customHeight="1" spans="1:12">
      <c r="A19" s="37" t="s">
        <v>36</v>
      </c>
      <c r="B19" s="38" t="s">
        <v>37</v>
      </c>
      <c r="C19" s="39">
        <f>[1]生产性生物资产!K27</f>
        <v>0</v>
      </c>
      <c r="D19" s="40">
        <f>[1]生产性生物资产!L27</f>
        <v>0</v>
      </c>
      <c r="E19" s="41">
        <f>[1]生产性生物资产!M27</f>
        <v>0</v>
      </c>
      <c r="F19" s="39">
        <f>[1]生产性生物资产!N27</f>
        <v>0</v>
      </c>
      <c r="G19" s="39">
        <f>[1]生产性生物资产!O27</f>
        <v>0</v>
      </c>
      <c r="H19" s="39">
        <f>[1]生产性生物资产!Q27</f>
        <v>0</v>
      </c>
      <c r="I19" s="39">
        <f t="shared" si="3"/>
        <v>0</v>
      </c>
      <c r="J19" s="39">
        <f t="shared" si="1"/>
        <v>0</v>
      </c>
      <c r="K19" s="39" t="str">
        <f t="shared" si="2"/>
        <v/>
      </c>
      <c r="L19" s="39" t="str">
        <f t="shared" si="2"/>
        <v/>
      </c>
    </row>
    <row r="20" ht="18" hidden="1" customHeight="1" spans="1:12">
      <c r="A20" s="37" t="s">
        <v>38</v>
      </c>
      <c r="B20" s="38" t="s">
        <v>39</v>
      </c>
      <c r="C20" s="39">
        <f>[1]油气资产!K25</f>
        <v>0</v>
      </c>
      <c r="D20" s="40">
        <f>[1]油气资产!L25</f>
        <v>0</v>
      </c>
      <c r="E20" s="41">
        <f>[1]油气资产!M25</f>
        <v>0</v>
      </c>
      <c r="F20" s="39">
        <f>[1]油气资产!N25</f>
        <v>0</v>
      </c>
      <c r="G20" s="39">
        <f>[1]油气资产!O25</f>
        <v>0</v>
      </c>
      <c r="H20" s="39">
        <f>[1]油气资产!Q25</f>
        <v>0</v>
      </c>
      <c r="I20" s="39">
        <f t="shared" si="3"/>
        <v>0</v>
      </c>
      <c r="J20" s="39">
        <f t="shared" si="1"/>
        <v>0</v>
      </c>
      <c r="K20" s="39" t="str">
        <f t="shared" si="2"/>
        <v/>
      </c>
      <c r="L20" s="39" t="str">
        <f t="shared" si="2"/>
        <v/>
      </c>
    </row>
    <row r="21" ht="18" hidden="1" customHeight="1" spans="1:12">
      <c r="A21" s="37" t="s">
        <v>40</v>
      </c>
      <c r="B21" s="38" t="s">
        <v>41</v>
      </c>
      <c r="C21" s="39"/>
      <c r="D21" s="40"/>
      <c r="E21" s="41">
        <f>[1]使用权资产!K23</f>
        <v>0</v>
      </c>
      <c r="F21" s="41">
        <f>[1]使用权资产!L23</f>
        <v>0</v>
      </c>
      <c r="G21" s="39">
        <f>[1]使用权资产!M23</f>
        <v>0</v>
      </c>
      <c r="H21" s="39">
        <f>[1]使用权资产!O23</f>
        <v>0</v>
      </c>
      <c r="I21" s="39">
        <f t="shared" si="3"/>
        <v>0</v>
      </c>
      <c r="J21" s="39">
        <f t="shared" si="1"/>
        <v>0</v>
      </c>
      <c r="K21" s="39" t="str">
        <f>IF(E21=0,"",I21/E21*100)</f>
        <v/>
      </c>
      <c r="L21" s="39" t="str">
        <f>IF(F21=0,"",J21/F21*100)</f>
        <v/>
      </c>
    </row>
    <row r="22" ht="18" hidden="1" customHeight="1" spans="1:12">
      <c r="A22" s="42" t="s">
        <v>42</v>
      </c>
      <c r="B22" s="43" t="s">
        <v>43</v>
      </c>
      <c r="C22" s="39" t="e">
        <f>SUM(C17,C18,#REF!,#REF!,C19,C20)</f>
        <v>#REF!</v>
      </c>
      <c r="D22" s="40" t="e">
        <f>SUM(D17,D18,#REF!,#REF!,D19,D20)</f>
        <v>#REF!</v>
      </c>
      <c r="E22" s="41" t="e">
        <f t="shared" ref="E22:J22" si="7">SUM(E17,E18,E19,E20,E21)</f>
        <v>#REF!</v>
      </c>
      <c r="F22" s="41" t="e">
        <f t="shared" si="7"/>
        <v>#REF!</v>
      </c>
      <c r="G22" s="41" t="e">
        <f t="shared" si="7"/>
        <v>#REF!</v>
      </c>
      <c r="H22" s="41" t="e">
        <f t="shared" si="7"/>
        <v>#REF!</v>
      </c>
      <c r="I22" s="41" t="e">
        <f t="shared" si="7"/>
        <v>#REF!</v>
      </c>
      <c r="J22" s="41" t="e">
        <f t="shared" si="7"/>
        <v>#REF!</v>
      </c>
      <c r="K22" s="39" t="e">
        <f>IF(E22=0,"",I22/E22*100)</f>
        <v>#REF!</v>
      </c>
      <c r="L22" s="39" t="e">
        <f>IF(F22=0,"",J22/F22*100)</f>
        <v>#REF!</v>
      </c>
    </row>
    <row r="23" ht="18" customHeight="1" spans="1:8">
      <c r="A23" s="29">
        <f>电子办公设备!A311</f>
        <v>0</v>
      </c>
      <c r="H23" s="3" t="e">
        <f>电子办公设备!#REF!</f>
        <v>#REF!</v>
      </c>
    </row>
    <row r="24" ht="18" customHeight="1" spans="1:1">
      <c r="A24" s="29">
        <f>电子办公设备!A312</f>
        <v>0</v>
      </c>
    </row>
    <row r="25" ht="18" customHeight="1"/>
    <row r="26" ht="18" customHeight="1" spans="8:13">
      <c r="H26" s="44" t="e">
        <f>H15/10000</f>
        <v>#REF!</v>
      </c>
      <c r="M26" s="45" t="s">
        <v>44</v>
      </c>
    </row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</sheetData>
  <mergeCells count="9">
    <mergeCell ref="A1:L1"/>
    <mergeCell ref="A2:L2"/>
    <mergeCell ref="C4:D4"/>
    <mergeCell ref="E4:F4"/>
    <mergeCell ref="G4:H4"/>
    <mergeCell ref="I4:J4"/>
    <mergeCell ref="K4:L4"/>
    <mergeCell ref="A4:A5"/>
    <mergeCell ref="B4:B5"/>
  </mergeCells>
  <pageMargins left="0.7" right="0.7" top="0.75" bottom="0.75" header="0.3" footer="0.3"/>
  <pageSetup paperSize="9" scale="6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92"/>
  <sheetViews>
    <sheetView tabSelected="1" view="pageBreakPreview" zoomScaleNormal="100" workbookViewId="0">
      <pane ySplit="5" topLeftCell="A302" activePane="bottomLeft" state="frozen"/>
      <selection/>
      <selection pane="bottomLeft" activeCell="L308" sqref="L308"/>
    </sheetView>
  </sheetViews>
  <sheetFormatPr defaultColWidth="10" defaultRowHeight="12.75"/>
  <cols>
    <col min="1" max="1" width="6.21666666666667" style="3" customWidth="1"/>
    <col min="2" max="2" width="20.2166666666667" style="3" hidden="1" customWidth="1"/>
    <col min="3" max="3" width="22.4416666666667" style="2" customWidth="1"/>
    <col min="4" max="4" width="29.2166666666667" style="2" customWidth="1"/>
    <col min="5" max="5" width="8.88333333333333" style="3" hidden="1" customWidth="1" outlineLevel="1"/>
    <col min="6" max="6" width="10.6666666666667" style="2" customWidth="1" collapsed="1"/>
    <col min="7" max="8" width="10.6666666666667" style="2" customWidth="1"/>
    <col min="9" max="9" width="5.55833333333333" style="3" hidden="1" customWidth="1"/>
    <col min="10" max="10" width="14.1083333333333" style="3" customWidth="1"/>
    <col min="11" max="240" width="10" style="3"/>
    <col min="241" max="241" width="5.21666666666667" style="3" customWidth="1"/>
    <col min="242" max="242" width="7.44166666666667" style="3" customWidth="1"/>
    <col min="243" max="243" width="14.4416666666667" style="3" customWidth="1"/>
    <col min="244" max="244" width="9.55833333333333" style="3" customWidth="1"/>
    <col min="245" max="245" width="10" style="3" hidden="1" customWidth="1"/>
    <col min="246" max="246" width="11.5583333333333" style="3" customWidth="1"/>
    <col min="247" max="248" width="4.55833333333333" style="3" customWidth="1"/>
    <col min="249" max="249" width="4.44166666666667" style="3" customWidth="1"/>
    <col min="250" max="250" width="4.88333333333333" style="3" customWidth="1"/>
    <col min="251" max="252" width="10" style="3" hidden="1" customWidth="1"/>
    <col min="253" max="255" width="12.2166666666667" style="3" customWidth="1"/>
    <col min="256" max="256" width="7.775" style="3" customWidth="1"/>
    <col min="257" max="257" width="12.2166666666667" style="3" customWidth="1"/>
    <col min="258" max="258" width="5.55833333333333" style="3" customWidth="1"/>
    <col min="259" max="259" width="6.66666666666667" style="3" customWidth="1"/>
    <col min="260" max="496" width="10" style="3"/>
    <col min="497" max="497" width="5.21666666666667" style="3" customWidth="1"/>
    <col min="498" max="498" width="7.44166666666667" style="3" customWidth="1"/>
    <col min="499" max="499" width="14.4416666666667" style="3" customWidth="1"/>
    <col min="500" max="500" width="9.55833333333333" style="3" customWidth="1"/>
    <col min="501" max="501" width="10" style="3" hidden="1" customWidth="1"/>
    <col min="502" max="502" width="11.5583333333333" style="3" customWidth="1"/>
    <col min="503" max="504" width="4.55833333333333" style="3" customWidth="1"/>
    <col min="505" max="505" width="4.44166666666667" style="3" customWidth="1"/>
    <col min="506" max="506" width="4.88333333333333" style="3" customWidth="1"/>
    <col min="507" max="508" width="10" style="3" hidden="1" customWidth="1"/>
    <col min="509" max="511" width="12.2166666666667" style="3" customWidth="1"/>
    <col min="512" max="512" width="7.775" style="3" customWidth="1"/>
    <col min="513" max="513" width="12.2166666666667" style="3" customWidth="1"/>
    <col min="514" max="514" width="5.55833333333333" style="3" customWidth="1"/>
    <col min="515" max="515" width="6.66666666666667" style="3" customWidth="1"/>
    <col min="516" max="752" width="10" style="3"/>
    <col min="753" max="753" width="5.21666666666667" style="3" customWidth="1"/>
    <col min="754" max="754" width="7.44166666666667" style="3" customWidth="1"/>
    <col min="755" max="755" width="14.4416666666667" style="3" customWidth="1"/>
    <col min="756" max="756" width="9.55833333333333" style="3" customWidth="1"/>
    <col min="757" max="757" width="10" style="3" hidden="1" customWidth="1"/>
    <col min="758" max="758" width="11.5583333333333" style="3" customWidth="1"/>
    <col min="759" max="760" width="4.55833333333333" style="3" customWidth="1"/>
    <col min="761" max="761" width="4.44166666666667" style="3" customWidth="1"/>
    <col min="762" max="762" width="4.88333333333333" style="3" customWidth="1"/>
    <col min="763" max="764" width="10" style="3" hidden="1" customWidth="1"/>
    <col min="765" max="767" width="12.2166666666667" style="3" customWidth="1"/>
    <col min="768" max="768" width="7.775" style="3" customWidth="1"/>
    <col min="769" max="769" width="12.2166666666667" style="3" customWidth="1"/>
    <col min="770" max="770" width="5.55833333333333" style="3" customWidth="1"/>
    <col min="771" max="771" width="6.66666666666667" style="3" customWidth="1"/>
    <col min="772" max="1008" width="10" style="3"/>
    <col min="1009" max="1009" width="5.21666666666667" style="3" customWidth="1"/>
    <col min="1010" max="1010" width="7.44166666666667" style="3" customWidth="1"/>
    <col min="1011" max="1011" width="14.4416666666667" style="3" customWidth="1"/>
    <col min="1012" max="1012" width="9.55833333333333" style="3" customWidth="1"/>
    <col min="1013" max="1013" width="10" style="3" hidden="1" customWidth="1"/>
    <col min="1014" max="1014" width="11.5583333333333" style="3" customWidth="1"/>
    <col min="1015" max="1016" width="4.55833333333333" style="3" customWidth="1"/>
    <col min="1017" max="1017" width="4.44166666666667" style="3" customWidth="1"/>
    <col min="1018" max="1018" width="4.88333333333333" style="3" customWidth="1"/>
    <col min="1019" max="1020" width="10" style="3" hidden="1" customWidth="1"/>
    <col min="1021" max="1023" width="12.2166666666667" style="3" customWidth="1"/>
    <col min="1024" max="1024" width="7.775" style="3" customWidth="1"/>
    <col min="1025" max="1025" width="12.2166666666667" style="3" customWidth="1"/>
    <col min="1026" max="1026" width="5.55833333333333" style="3" customWidth="1"/>
    <col min="1027" max="1027" width="6.66666666666667" style="3" customWidth="1"/>
    <col min="1028" max="1264" width="10" style="3"/>
    <col min="1265" max="1265" width="5.21666666666667" style="3" customWidth="1"/>
    <col min="1266" max="1266" width="7.44166666666667" style="3" customWidth="1"/>
    <col min="1267" max="1267" width="14.4416666666667" style="3" customWidth="1"/>
    <col min="1268" max="1268" width="9.55833333333333" style="3" customWidth="1"/>
    <col min="1269" max="1269" width="10" style="3" hidden="1" customWidth="1"/>
    <col min="1270" max="1270" width="11.5583333333333" style="3" customWidth="1"/>
    <col min="1271" max="1272" width="4.55833333333333" style="3" customWidth="1"/>
    <col min="1273" max="1273" width="4.44166666666667" style="3" customWidth="1"/>
    <col min="1274" max="1274" width="4.88333333333333" style="3" customWidth="1"/>
    <col min="1275" max="1276" width="10" style="3" hidden="1" customWidth="1"/>
    <col min="1277" max="1279" width="12.2166666666667" style="3" customWidth="1"/>
    <col min="1280" max="1280" width="7.775" style="3" customWidth="1"/>
    <col min="1281" max="1281" width="12.2166666666667" style="3" customWidth="1"/>
    <col min="1282" max="1282" width="5.55833333333333" style="3" customWidth="1"/>
    <col min="1283" max="1283" width="6.66666666666667" style="3" customWidth="1"/>
    <col min="1284" max="1520" width="10" style="3"/>
    <col min="1521" max="1521" width="5.21666666666667" style="3" customWidth="1"/>
    <col min="1522" max="1522" width="7.44166666666667" style="3" customWidth="1"/>
    <col min="1523" max="1523" width="14.4416666666667" style="3" customWidth="1"/>
    <col min="1524" max="1524" width="9.55833333333333" style="3" customWidth="1"/>
    <col min="1525" max="1525" width="10" style="3" hidden="1" customWidth="1"/>
    <col min="1526" max="1526" width="11.5583333333333" style="3" customWidth="1"/>
    <col min="1527" max="1528" width="4.55833333333333" style="3" customWidth="1"/>
    <col min="1529" max="1529" width="4.44166666666667" style="3" customWidth="1"/>
    <col min="1530" max="1530" width="4.88333333333333" style="3" customWidth="1"/>
    <col min="1531" max="1532" width="10" style="3" hidden="1" customWidth="1"/>
    <col min="1533" max="1535" width="12.2166666666667" style="3" customWidth="1"/>
    <col min="1536" max="1536" width="7.775" style="3" customWidth="1"/>
    <col min="1537" max="1537" width="12.2166666666667" style="3" customWidth="1"/>
    <col min="1538" max="1538" width="5.55833333333333" style="3" customWidth="1"/>
    <col min="1539" max="1539" width="6.66666666666667" style="3" customWidth="1"/>
    <col min="1540" max="1776" width="10" style="3"/>
    <col min="1777" max="1777" width="5.21666666666667" style="3" customWidth="1"/>
    <col min="1778" max="1778" width="7.44166666666667" style="3" customWidth="1"/>
    <col min="1779" max="1779" width="14.4416666666667" style="3" customWidth="1"/>
    <col min="1780" max="1780" width="9.55833333333333" style="3" customWidth="1"/>
    <col min="1781" max="1781" width="10" style="3" hidden="1" customWidth="1"/>
    <col min="1782" max="1782" width="11.5583333333333" style="3" customWidth="1"/>
    <col min="1783" max="1784" width="4.55833333333333" style="3" customWidth="1"/>
    <col min="1785" max="1785" width="4.44166666666667" style="3" customWidth="1"/>
    <col min="1786" max="1786" width="4.88333333333333" style="3" customWidth="1"/>
    <col min="1787" max="1788" width="10" style="3" hidden="1" customWidth="1"/>
    <col min="1789" max="1791" width="12.2166666666667" style="3" customWidth="1"/>
    <col min="1792" max="1792" width="7.775" style="3" customWidth="1"/>
    <col min="1793" max="1793" width="12.2166666666667" style="3" customWidth="1"/>
    <col min="1794" max="1794" width="5.55833333333333" style="3" customWidth="1"/>
    <col min="1795" max="1795" width="6.66666666666667" style="3" customWidth="1"/>
    <col min="1796" max="2032" width="10" style="3"/>
    <col min="2033" max="2033" width="5.21666666666667" style="3" customWidth="1"/>
    <col min="2034" max="2034" width="7.44166666666667" style="3" customWidth="1"/>
    <col min="2035" max="2035" width="14.4416666666667" style="3" customWidth="1"/>
    <col min="2036" max="2036" width="9.55833333333333" style="3" customWidth="1"/>
    <col min="2037" max="2037" width="10" style="3" hidden="1" customWidth="1"/>
    <col min="2038" max="2038" width="11.5583333333333" style="3" customWidth="1"/>
    <col min="2039" max="2040" width="4.55833333333333" style="3" customWidth="1"/>
    <col min="2041" max="2041" width="4.44166666666667" style="3" customWidth="1"/>
    <col min="2042" max="2042" width="4.88333333333333" style="3" customWidth="1"/>
    <col min="2043" max="2044" width="10" style="3" hidden="1" customWidth="1"/>
    <col min="2045" max="2047" width="12.2166666666667" style="3" customWidth="1"/>
    <col min="2048" max="2048" width="7.775" style="3" customWidth="1"/>
    <col min="2049" max="2049" width="12.2166666666667" style="3" customWidth="1"/>
    <col min="2050" max="2050" width="5.55833333333333" style="3" customWidth="1"/>
    <col min="2051" max="2051" width="6.66666666666667" style="3" customWidth="1"/>
    <col min="2052" max="2288" width="10" style="3"/>
    <col min="2289" max="2289" width="5.21666666666667" style="3" customWidth="1"/>
    <col min="2290" max="2290" width="7.44166666666667" style="3" customWidth="1"/>
    <col min="2291" max="2291" width="14.4416666666667" style="3" customWidth="1"/>
    <col min="2292" max="2292" width="9.55833333333333" style="3" customWidth="1"/>
    <col min="2293" max="2293" width="10" style="3" hidden="1" customWidth="1"/>
    <col min="2294" max="2294" width="11.5583333333333" style="3" customWidth="1"/>
    <col min="2295" max="2296" width="4.55833333333333" style="3" customWidth="1"/>
    <col min="2297" max="2297" width="4.44166666666667" style="3" customWidth="1"/>
    <col min="2298" max="2298" width="4.88333333333333" style="3" customWidth="1"/>
    <col min="2299" max="2300" width="10" style="3" hidden="1" customWidth="1"/>
    <col min="2301" max="2303" width="12.2166666666667" style="3" customWidth="1"/>
    <col min="2304" max="2304" width="7.775" style="3" customWidth="1"/>
    <col min="2305" max="2305" width="12.2166666666667" style="3" customWidth="1"/>
    <col min="2306" max="2306" width="5.55833333333333" style="3" customWidth="1"/>
    <col min="2307" max="2307" width="6.66666666666667" style="3" customWidth="1"/>
    <col min="2308" max="2544" width="10" style="3"/>
    <col min="2545" max="2545" width="5.21666666666667" style="3" customWidth="1"/>
    <col min="2546" max="2546" width="7.44166666666667" style="3" customWidth="1"/>
    <col min="2547" max="2547" width="14.4416666666667" style="3" customWidth="1"/>
    <col min="2548" max="2548" width="9.55833333333333" style="3" customWidth="1"/>
    <col min="2549" max="2549" width="10" style="3" hidden="1" customWidth="1"/>
    <col min="2550" max="2550" width="11.5583333333333" style="3" customWidth="1"/>
    <col min="2551" max="2552" width="4.55833333333333" style="3" customWidth="1"/>
    <col min="2553" max="2553" width="4.44166666666667" style="3" customWidth="1"/>
    <col min="2554" max="2554" width="4.88333333333333" style="3" customWidth="1"/>
    <col min="2555" max="2556" width="10" style="3" hidden="1" customWidth="1"/>
    <col min="2557" max="2559" width="12.2166666666667" style="3" customWidth="1"/>
    <col min="2560" max="2560" width="7.775" style="3" customWidth="1"/>
    <col min="2561" max="2561" width="12.2166666666667" style="3" customWidth="1"/>
    <col min="2562" max="2562" width="5.55833333333333" style="3" customWidth="1"/>
    <col min="2563" max="2563" width="6.66666666666667" style="3" customWidth="1"/>
    <col min="2564" max="2800" width="10" style="3"/>
    <col min="2801" max="2801" width="5.21666666666667" style="3" customWidth="1"/>
    <col min="2802" max="2802" width="7.44166666666667" style="3" customWidth="1"/>
    <col min="2803" max="2803" width="14.4416666666667" style="3" customWidth="1"/>
    <col min="2804" max="2804" width="9.55833333333333" style="3" customWidth="1"/>
    <col min="2805" max="2805" width="10" style="3" hidden="1" customWidth="1"/>
    <col min="2806" max="2806" width="11.5583333333333" style="3" customWidth="1"/>
    <col min="2807" max="2808" width="4.55833333333333" style="3" customWidth="1"/>
    <col min="2809" max="2809" width="4.44166666666667" style="3" customWidth="1"/>
    <col min="2810" max="2810" width="4.88333333333333" style="3" customWidth="1"/>
    <col min="2811" max="2812" width="10" style="3" hidden="1" customWidth="1"/>
    <col min="2813" max="2815" width="12.2166666666667" style="3" customWidth="1"/>
    <col min="2816" max="2816" width="7.775" style="3" customWidth="1"/>
    <col min="2817" max="2817" width="12.2166666666667" style="3" customWidth="1"/>
    <col min="2818" max="2818" width="5.55833333333333" style="3" customWidth="1"/>
    <col min="2819" max="2819" width="6.66666666666667" style="3" customWidth="1"/>
    <col min="2820" max="3056" width="10" style="3"/>
    <col min="3057" max="3057" width="5.21666666666667" style="3" customWidth="1"/>
    <col min="3058" max="3058" width="7.44166666666667" style="3" customWidth="1"/>
    <col min="3059" max="3059" width="14.4416666666667" style="3" customWidth="1"/>
    <col min="3060" max="3060" width="9.55833333333333" style="3" customWidth="1"/>
    <col min="3061" max="3061" width="10" style="3" hidden="1" customWidth="1"/>
    <col min="3062" max="3062" width="11.5583333333333" style="3" customWidth="1"/>
    <col min="3063" max="3064" width="4.55833333333333" style="3" customWidth="1"/>
    <col min="3065" max="3065" width="4.44166666666667" style="3" customWidth="1"/>
    <col min="3066" max="3066" width="4.88333333333333" style="3" customWidth="1"/>
    <col min="3067" max="3068" width="10" style="3" hidden="1" customWidth="1"/>
    <col min="3069" max="3071" width="12.2166666666667" style="3" customWidth="1"/>
    <col min="3072" max="3072" width="7.775" style="3" customWidth="1"/>
    <col min="3073" max="3073" width="12.2166666666667" style="3" customWidth="1"/>
    <col min="3074" max="3074" width="5.55833333333333" style="3" customWidth="1"/>
    <col min="3075" max="3075" width="6.66666666666667" style="3" customWidth="1"/>
    <col min="3076" max="3312" width="10" style="3"/>
    <col min="3313" max="3313" width="5.21666666666667" style="3" customWidth="1"/>
    <col min="3314" max="3314" width="7.44166666666667" style="3" customWidth="1"/>
    <col min="3315" max="3315" width="14.4416666666667" style="3" customWidth="1"/>
    <col min="3316" max="3316" width="9.55833333333333" style="3" customWidth="1"/>
    <col min="3317" max="3317" width="10" style="3" hidden="1" customWidth="1"/>
    <col min="3318" max="3318" width="11.5583333333333" style="3" customWidth="1"/>
    <col min="3319" max="3320" width="4.55833333333333" style="3" customWidth="1"/>
    <col min="3321" max="3321" width="4.44166666666667" style="3" customWidth="1"/>
    <col min="3322" max="3322" width="4.88333333333333" style="3" customWidth="1"/>
    <col min="3323" max="3324" width="10" style="3" hidden="1" customWidth="1"/>
    <col min="3325" max="3327" width="12.2166666666667" style="3" customWidth="1"/>
    <col min="3328" max="3328" width="7.775" style="3" customWidth="1"/>
    <col min="3329" max="3329" width="12.2166666666667" style="3" customWidth="1"/>
    <col min="3330" max="3330" width="5.55833333333333" style="3" customWidth="1"/>
    <col min="3331" max="3331" width="6.66666666666667" style="3" customWidth="1"/>
    <col min="3332" max="3568" width="10" style="3"/>
    <col min="3569" max="3569" width="5.21666666666667" style="3" customWidth="1"/>
    <col min="3570" max="3570" width="7.44166666666667" style="3" customWidth="1"/>
    <col min="3571" max="3571" width="14.4416666666667" style="3" customWidth="1"/>
    <col min="3572" max="3572" width="9.55833333333333" style="3" customWidth="1"/>
    <col min="3573" max="3573" width="10" style="3" hidden="1" customWidth="1"/>
    <col min="3574" max="3574" width="11.5583333333333" style="3" customWidth="1"/>
    <col min="3575" max="3576" width="4.55833333333333" style="3" customWidth="1"/>
    <col min="3577" max="3577" width="4.44166666666667" style="3" customWidth="1"/>
    <col min="3578" max="3578" width="4.88333333333333" style="3" customWidth="1"/>
    <col min="3579" max="3580" width="10" style="3" hidden="1" customWidth="1"/>
    <col min="3581" max="3583" width="12.2166666666667" style="3" customWidth="1"/>
    <col min="3584" max="3584" width="7.775" style="3" customWidth="1"/>
    <col min="3585" max="3585" width="12.2166666666667" style="3" customWidth="1"/>
    <col min="3586" max="3586" width="5.55833333333333" style="3" customWidth="1"/>
    <col min="3587" max="3587" width="6.66666666666667" style="3" customWidth="1"/>
    <col min="3588" max="3824" width="10" style="3"/>
    <col min="3825" max="3825" width="5.21666666666667" style="3" customWidth="1"/>
    <col min="3826" max="3826" width="7.44166666666667" style="3" customWidth="1"/>
    <col min="3827" max="3827" width="14.4416666666667" style="3" customWidth="1"/>
    <col min="3828" max="3828" width="9.55833333333333" style="3" customWidth="1"/>
    <col min="3829" max="3829" width="10" style="3" hidden="1" customWidth="1"/>
    <col min="3830" max="3830" width="11.5583333333333" style="3" customWidth="1"/>
    <col min="3831" max="3832" width="4.55833333333333" style="3" customWidth="1"/>
    <col min="3833" max="3833" width="4.44166666666667" style="3" customWidth="1"/>
    <col min="3834" max="3834" width="4.88333333333333" style="3" customWidth="1"/>
    <col min="3835" max="3836" width="10" style="3" hidden="1" customWidth="1"/>
    <col min="3837" max="3839" width="12.2166666666667" style="3" customWidth="1"/>
    <col min="3840" max="3840" width="7.775" style="3" customWidth="1"/>
    <col min="3841" max="3841" width="12.2166666666667" style="3" customWidth="1"/>
    <col min="3842" max="3842" width="5.55833333333333" style="3" customWidth="1"/>
    <col min="3843" max="3843" width="6.66666666666667" style="3" customWidth="1"/>
    <col min="3844" max="4080" width="10" style="3"/>
    <col min="4081" max="4081" width="5.21666666666667" style="3" customWidth="1"/>
    <col min="4082" max="4082" width="7.44166666666667" style="3" customWidth="1"/>
    <col min="4083" max="4083" width="14.4416666666667" style="3" customWidth="1"/>
    <col min="4084" max="4084" width="9.55833333333333" style="3" customWidth="1"/>
    <col min="4085" max="4085" width="10" style="3" hidden="1" customWidth="1"/>
    <col min="4086" max="4086" width="11.5583333333333" style="3" customWidth="1"/>
    <col min="4087" max="4088" width="4.55833333333333" style="3" customWidth="1"/>
    <col min="4089" max="4089" width="4.44166666666667" style="3" customWidth="1"/>
    <col min="4090" max="4090" width="4.88333333333333" style="3" customWidth="1"/>
    <col min="4091" max="4092" width="10" style="3" hidden="1" customWidth="1"/>
    <col min="4093" max="4095" width="12.2166666666667" style="3" customWidth="1"/>
    <col min="4096" max="4096" width="7.775" style="3" customWidth="1"/>
    <col min="4097" max="4097" width="12.2166666666667" style="3" customWidth="1"/>
    <col min="4098" max="4098" width="5.55833333333333" style="3" customWidth="1"/>
    <col min="4099" max="4099" width="6.66666666666667" style="3" customWidth="1"/>
    <col min="4100" max="4336" width="10" style="3"/>
    <col min="4337" max="4337" width="5.21666666666667" style="3" customWidth="1"/>
    <col min="4338" max="4338" width="7.44166666666667" style="3" customWidth="1"/>
    <col min="4339" max="4339" width="14.4416666666667" style="3" customWidth="1"/>
    <col min="4340" max="4340" width="9.55833333333333" style="3" customWidth="1"/>
    <col min="4341" max="4341" width="10" style="3" hidden="1" customWidth="1"/>
    <col min="4342" max="4342" width="11.5583333333333" style="3" customWidth="1"/>
    <col min="4343" max="4344" width="4.55833333333333" style="3" customWidth="1"/>
    <col min="4345" max="4345" width="4.44166666666667" style="3" customWidth="1"/>
    <col min="4346" max="4346" width="4.88333333333333" style="3" customWidth="1"/>
    <col min="4347" max="4348" width="10" style="3" hidden="1" customWidth="1"/>
    <col min="4349" max="4351" width="12.2166666666667" style="3" customWidth="1"/>
    <col min="4352" max="4352" width="7.775" style="3" customWidth="1"/>
    <col min="4353" max="4353" width="12.2166666666667" style="3" customWidth="1"/>
    <col min="4354" max="4354" width="5.55833333333333" style="3" customWidth="1"/>
    <col min="4355" max="4355" width="6.66666666666667" style="3" customWidth="1"/>
    <col min="4356" max="4592" width="10" style="3"/>
    <col min="4593" max="4593" width="5.21666666666667" style="3" customWidth="1"/>
    <col min="4594" max="4594" width="7.44166666666667" style="3" customWidth="1"/>
    <col min="4595" max="4595" width="14.4416666666667" style="3" customWidth="1"/>
    <col min="4596" max="4596" width="9.55833333333333" style="3" customWidth="1"/>
    <col min="4597" max="4597" width="10" style="3" hidden="1" customWidth="1"/>
    <col min="4598" max="4598" width="11.5583333333333" style="3" customWidth="1"/>
    <col min="4599" max="4600" width="4.55833333333333" style="3" customWidth="1"/>
    <col min="4601" max="4601" width="4.44166666666667" style="3" customWidth="1"/>
    <col min="4602" max="4602" width="4.88333333333333" style="3" customWidth="1"/>
    <col min="4603" max="4604" width="10" style="3" hidden="1" customWidth="1"/>
    <col min="4605" max="4607" width="12.2166666666667" style="3" customWidth="1"/>
    <col min="4608" max="4608" width="7.775" style="3" customWidth="1"/>
    <col min="4609" max="4609" width="12.2166666666667" style="3" customWidth="1"/>
    <col min="4610" max="4610" width="5.55833333333333" style="3" customWidth="1"/>
    <col min="4611" max="4611" width="6.66666666666667" style="3" customWidth="1"/>
    <col min="4612" max="4848" width="10" style="3"/>
    <col min="4849" max="4849" width="5.21666666666667" style="3" customWidth="1"/>
    <col min="4850" max="4850" width="7.44166666666667" style="3" customWidth="1"/>
    <col min="4851" max="4851" width="14.4416666666667" style="3" customWidth="1"/>
    <col min="4852" max="4852" width="9.55833333333333" style="3" customWidth="1"/>
    <col min="4853" max="4853" width="10" style="3" hidden="1" customWidth="1"/>
    <col min="4854" max="4854" width="11.5583333333333" style="3" customWidth="1"/>
    <col min="4855" max="4856" width="4.55833333333333" style="3" customWidth="1"/>
    <col min="4857" max="4857" width="4.44166666666667" style="3" customWidth="1"/>
    <col min="4858" max="4858" width="4.88333333333333" style="3" customWidth="1"/>
    <col min="4859" max="4860" width="10" style="3" hidden="1" customWidth="1"/>
    <col min="4861" max="4863" width="12.2166666666667" style="3" customWidth="1"/>
    <col min="4864" max="4864" width="7.775" style="3" customWidth="1"/>
    <col min="4865" max="4865" width="12.2166666666667" style="3" customWidth="1"/>
    <col min="4866" max="4866" width="5.55833333333333" style="3" customWidth="1"/>
    <col min="4867" max="4867" width="6.66666666666667" style="3" customWidth="1"/>
    <col min="4868" max="5104" width="10" style="3"/>
    <col min="5105" max="5105" width="5.21666666666667" style="3" customWidth="1"/>
    <col min="5106" max="5106" width="7.44166666666667" style="3" customWidth="1"/>
    <col min="5107" max="5107" width="14.4416666666667" style="3" customWidth="1"/>
    <col min="5108" max="5108" width="9.55833333333333" style="3" customWidth="1"/>
    <col min="5109" max="5109" width="10" style="3" hidden="1" customWidth="1"/>
    <col min="5110" max="5110" width="11.5583333333333" style="3" customWidth="1"/>
    <col min="5111" max="5112" width="4.55833333333333" style="3" customWidth="1"/>
    <col min="5113" max="5113" width="4.44166666666667" style="3" customWidth="1"/>
    <col min="5114" max="5114" width="4.88333333333333" style="3" customWidth="1"/>
    <col min="5115" max="5116" width="10" style="3" hidden="1" customWidth="1"/>
    <col min="5117" max="5119" width="12.2166666666667" style="3" customWidth="1"/>
    <col min="5120" max="5120" width="7.775" style="3" customWidth="1"/>
    <col min="5121" max="5121" width="12.2166666666667" style="3" customWidth="1"/>
    <col min="5122" max="5122" width="5.55833333333333" style="3" customWidth="1"/>
    <col min="5123" max="5123" width="6.66666666666667" style="3" customWidth="1"/>
    <col min="5124" max="5360" width="10" style="3"/>
    <col min="5361" max="5361" width="5.21666666666667" style="3" customWidth="1"/>
    <col min="5362" max="5362" width="7.44166666666667" style="3" customWidth="1"/>
    <col min="5363" max="5363" width="14.4416666666667" style="3" customWidth="1"/>
    <col min="5364" max="5364" width="9.55833333333333" style="3" customWidth="1"/>
    <col min="5365" max="5365" width="10" style="3" hidden="1" customWidth="1"/>
    <col min="5366" max="5366" width="11.5583333333333" style="3" customWidth="1"/>
    <col min="5367" max="5368" width="4.55833333333333" style="3" customWidth="1"/>
    <col min="5369" max="5369" width="4.44166666666667" style="3" customWidth="1"/>
    <col min="5370" max="5370" width="4.88333333333333" style="3" customWidth="1"/>
    <col min="5371" max="5372" width="10" style="3" hidden="1" customWidth="1"/>
    <col min="5373" max="5375" width="12.2166666666667" style="3" customWidth="1"/>
    <col min="5376" max="5376" width="7.775" style="3" customWidth="1"/>
    <col min="5377" max="5377" width="12.2166666666667" style="3" customWidth="1"/>
    <col min="5378" max="5378" width="5.55833333333333" style="3" customWidth="1"/>
    <col min="5379" max="5379" width="6.66666666666667" style="3" customWidth="1"/>
    <col min="5380" max="5616" width="10" style="3"/>
    <col min="5617" max="5617" width="5.21666666666667" style="3" customWidth="1"/>
    <col min="5618" max="5618" width="7.44166666666667" style="3" customWidth="1"/>
    <col min="5619" max="5619" width="14.4416666666667" style="3" customWidth="1"/>
    <col min="5620" max="5620" width="9.55833333333333" style="3" customWidth="1"/>
    <col min="5621" max="5621" width="10" style="3" hidden="1" customWidth="1"/>
    <col min="5622" max="5622" width="11.5583333333333" style="3" customWidth="1"/>
    <col min="5623" max="5624" width="4.55833333333333" style="3" customWidth="1"/>
    <col min="5625" max="5625" width="4.44166666666667" style="3" customWidth="1"/>
    <col min="5626" max="5626" width="4.88333333333333" style="3" customWidth="1"/>
    <col min="5627" max="5628" width="10" style="3" hidden="1" customWidth="1"/>
    <col min="5629" max="5631" width="12.2166666666667" style="3" customWidth="1"/>
    <col min="5632" max="5632" width="7.775" style="3" customWidth="1"/>
    <col min="5633" max="5633" width="12.2166666666667" style="3" customWidth="1"/>
    <col min="5634" max="5634" width="5.55833333333333" style="3" customWidth="1"/>
    <col min="5635" max="5635" width="6.66666666666667" style="3" customWidth="1"/>
    <col min="5636" max="5872" width="10" style="3"/>
    <col min="5873" max="5873" width="5.21666666666667" style="3" customWidth="1"/>
    <col min="5874" max="5874" width="7.44166666666667" style="3" customWidth="1"/>
    <col min="5875" max="5875" width="14.4416666666667" style="3" customWidth="1"/>
    <col min="5876" max="5876" width="9.55833333333333" style="3" customWidth="1"/>
    <col min="5877" max="5877" width="10" style="3" hidden="1" customWidth="1"/>
    <col min="5878" max="5878" width="11.5583333333333" style="3" customWidth="1"/>
    <col min="5879" max="5880" width="4.55833333333333" style="3" customWidth="1"/>
    <col min="5881" max="5881" width="4.44166666666667" style="3" customWidth="1"/>
    <col min="5882" max="5882" width="4.88333333333333" style="3" customWidth="1"/>
    <col min="5883" max="5884" width="10" style="3" hidden="1" customWidth="1"/>
    <col min="5885" max="5887" width="12.2166666666667" style="3" customWidth="1"/>
    <col min="5888" max="5888" width="7.775" style="3" customWidth="1"/>
    <col min="5889" max="5889" width="12.2166666666667" style="3" customWidth="1"/>
    <col min="5890" max="5890" width="5.55833333333333" style="3" customWidth="1"/>
    <col min="5891" max="5891" width="6.66666666666667" style="3" customWidth="1"/>
    <col min="5892" max="6128" width="10" style="3"/>
    <col min="6129" max="6129" width="5.21666666666667" style="3" customWidth="1"/>
    <col min="6130" max="6130" width="7.44166666666667" style="3" customWidth="1"/>
    <col min="6131" max="6131" width="14.4416666666667" style="3" customWidth="1"/>
    <col min="6132" max="6132" width="9.55833333333333" style="3" customWidth="1"/>
    <col min="6133" max="6133" width="10" style="3" hidden="1" customWidth="1"/>
    <col min="6134" max="6134" width="11.5583333333333" style="3" customWidth="1"/>
    <col min="6135" max="6136" width="4.55833333333333" style="3" customWidth="1"/>
    <col min="6137" max="6137" width="4.44166666666667" style="3" customWidth="1"/>
    <col min="6138" max="6138" width="4.88333333333333" style="3" customWidth="1"/>
    <col min="6139" max="6140" width="10" style="3" hidden="1" customWidth="1"/>
    <col min="6141" max="6143" width="12.2166666666667" style="3" customWidth="1"/>
    <col min="6144" max="6144" width="7.775" style="3" customWidth="1"/>
    <col min="6145" max="6145" width="12.2166666666667" style="3" customWidth="1"/>
    <col min="6146" max="6146" width="5.55833333333333" style="3" customWidth="1"/>
    <col min="6147" max="6147" width="6.66666666666667" style="3" customWidth="1"/>
    <col min="6148" max="6384" width="10" style="3"/>
    <col min="6385" max="6385" width="5.21666666666667" style="3" customWidth="1"/>
    <col min="6386" max="6386" width="7.44166666666667" style="3" customWidth="1"/>
    <col min="6387" max="6387" width="14.4416666666667" style="3" customWidth="1"/>
    <col min="6388" max="6388" width="9.55833333333333" style="3" customWidth="1"/>
    <col min="6389" max="6389" width="10" style="3" hidden="1" customWidth="1"/>
    <col min="6390" max="6390" width="11.5583333333333" style="3" customWidth="1"/>
    <col min="6391" max="6392" width="4.55833333333333" style="3" customWidth="1"/>
    <col min="6393" max="6393" width="4.44166666666667" style="3" customWidth="1"/>
    <col min="6394" max="6394" width="4.88333333333333" style="3" customWidth="1"/>
    <col min="6395" max="6396" width="10" style="3" hidden="1" customWidth="1"/>
    <col min="6397" max="6399" width="12.2166666666667" style="3" customWidth="1"/>
    <col min="6400" max="6400" width="7.775" style="3" customWidth="1"/>
    <col min="6401" max="6401" width="12.2166666666667" style="3" customWidth="1"/>
    <col min="6402" max="6402" width="5.55833333333333" style="3" customWidth="1"/>
    <col min="6403" max="6403" width="6.66666666666667" style="3" customWidth="1"/>
    <col min="6404" max="6640" width="10" style="3"/>
    <col min="6641" max="6641" width="5.21666666666667" style="3" customWidth="1"/>
    <col min="6642" max="6642" width="7.44166666666667" style="3" customWidth="1"/>
    <col min="6643" max="6643" width="14.4416666666667" style="3" customWidth="1"/>
    <col min="6644" max="6644" width="9.55833333333333" style="3" customWidth="1"/>
    <col min="6645" max="6645" width="10" style="3" hidden="1" customWidth="1"/>
    <col min="6646" max="6646" width="11.5583333333333" style="3" customWidth="1"/>
    <col min="6647" max="6648" width="4.55833333333333" style="3" customWidth="1"/>
    <col min="6649" max="6649" width="4.44166666666667" style="3" customWidth="1"/>
    <col min="6650" max="6650" width="4.88333333333333" style="3" customWidth="1"/>
    <col min="6651" max="6652" width="10" style="3" hidden="1" customWidth="1"/>
    <col min="6653" max="6655" width="12.2166666666667" style="3" customWidth="1"/>
    <col min="6656" max="6656" width="7.775" style="3" customWidth="1"/>
    <col min="6657" max="6657" width="12.2166666666667" style="3" customWidth="1"/>
    <col min="6658" max="6658" width="5.55833333333333" style="3" customWidth="1"/>
    <col min="6659" max="6659" width="6.66666666666667" style="3" customWidth="1"/>
    <col min="6660" max="6896" width="10" style="3"/>
    <col min="6897" max="6897" width="5.21666666666667" style="3" customWidth="1"/>
    <col min="6898" max="6898" width="7.44166666666667" style="3" customWidth="1"/>
    <col min="6899" max="6899" width="14.4416666666667" style="3" customWidth="1"/>
    <col min="6900" max="6900" width="9.55833333333333" style="3" customWidth="1"/>
    <col min="6901" max="6901" width="10" style="3" hidden="1" customWidth="1"/>
    <col min="6902" max="6902" width="11.5583333333333" style="3" customWidth="1"/>
    <col min="6903" max="6904" width="4.55833333333333" style="3" customWidth="1"/>
    <col min="6905" max="6905" width="4.44166666666667" style="3" customWidth="1"/>
    <col min="6906" max="6906" width="4.88333333333333" style="3" customWidth="1"/>
    <col min="6907" max="6908" width="10" style="3" hidden="1" customWidth="1"/>
    <col min="6909" max="6911" width="12.2166666666667" style="3" customWidth="1"/>
    <col min="6912" max="6912" width="7.775" style="3" customWidth="1"/>
    <col min="6913" max="6913" width="12.2166666666667" style="3" customWidth="1"/>
    <col min="6914" max="6914" width="5.55833333333333" style="3" customWidth="1"/>
    <col min="6915" max="6915" width="6.66666666666667" style="3" customWidth="1"/>
    <col min="6916" max="7152" width="10" style="3"/>
    <col min="7153" max="7153" width="5.21666666666667" style="3" customWidth="1"/>
    <col min="7154" max="7154" width="7.44166666666667" style="3" customWidth="1"/>
    <col min="7155" max="7155" width="14.4416666666667" style="3" customWidth="1"/>
    <col min="7156" max="7156" width="9.55833333333333" style="3" customWidth="1"/>
    <col min="7157" max="7157" width="10" style="3" hidden="1" customWidth="1"/>
    <col min="7158" max="7158" width="11.5583333333333" style="3" customWidth="1"/>
    <col min="7159" max="7160" width="4.55833333333333" style="3" customWidth="1"/>
    <col min="7161" max="7161" width="4.44166666666667" style="3" customWidth="1"/>
    <col min="7162" max="7162" width="4.88333333333333" style="3" customWidth="1"/>
    <col min="7163" max="7164" width="10" style="3" hidden="1" customWidth="1"/>
    <col min="7165" max="7167" width="12.2166666666667" style="3" customWidth="1"/>
    <col min="7168" max="7168" width="7.775" style="3" customWidth="1"/>
    <col min="7169" max="7169" width="12.2166666666667" style="3" customWidth="1"/>
    <col min="7170" max="7170" width="5.55833333333333" style="3" customWidth="1"/>
    <col min="7171" max="7171" width="6.66666666666667" style="3" customWidth="1"/>
    <col min="7172" max="7408" width="10" style="3"/>
    <col min="7409" max="7409" width="5.21666666666667" style="3" customWidth="1"/>
    <col min="7410" max="7410" width="7.44166666666667" style="3" customWidth="1"/>
    <col min="7411" max="7411" width="14.4416666666667" style="3" customWidth="1"/>
    <col min="7412" max="7412" width="9.55833333333333" style="3" customWidth="1"/>
    <col min="7413" max="7413" width="10" style="3" hidden="1" customWidth="1"/>
    <col min="7414" max="7414" width="11.5583333333333" style="3" customWidth="1"/>
    <col min="7415" max="7416" width="4.55833333333333" style="3" customWidth="1"/>
    <col min="7417" max="7417" width="4.44166666666667" style="3" customWidth="1"/>
    <col min="7418" max="7418" width="4.88333333333333" style="3" customWidth="1"/>
    <col min="7419" max="7420" width="10" style="3" hidden="1" customWidth="1"/>
    <col min="7421" max="7423" width="12.2166666666667" style="3" customWidth="1"/>
    <col min="7424" max="7424" width="7.775" style="3" customWidth="1"/>
    <col min="7425" max="7425" width="12.2166666666667" style="3" customWidth="1"/>
    <col min="7426" max="7426" width="5.55833333333333" style="3" customWidth="1"/>
    <col min="7427" max="7427" width="6.66666666666667" style="3" customWidth="1"/>
    <col min="7428" max="7664" width="10" style="3"/>
    <col min="7665" max="7665" width="5.21666666666667" style="3" customWidth="1"/>
    <col min="7666" max="7666" width="7.44166666666667" style="3" customWidth="1"/>
    <col min="7667" max="7667" width="14.4416666666667" style="3" customWidth="1"/>
    <col min="7668" max="7668" width="9.55833333333333" style="3" customWidth="1"/>
    <col min="7669" max="7669" width="10" style="3" hidden="1" customWidth="1"/>
    <col min="7670" max="7670" width="11.5583333333333" style="3" customWidth="1"/>
    <col min="7671" max="7672" width="4.55833333333333" style="3" customWidth="1"/>
    <col min="7673" max="7673" width="4.44166666666667" style="3" customWidth="1"/>
    <col min="7674" max="7674" width="4.88333333333333" style="3" customWidth="1"/>
    <col min="7675" max="7676" width="10" style="3" hidden="1" customWidth="1"/>
    <col min="7677" max="7679" width="12.2166666666667" style="3" customWidth="1"/>
    <col min="7680" max="7680" width="7.775" style="3" customWidth="1"/>
    <col min="7681" max="7681" width="12.2166666666667" style="3" customWidth="1"/>
    <col min="7682" max="7682" width="5.55833333333333" style="3" customWidth="1"/>
    <col min="7683" max="7683" width="6.66666666666667" style="3" customWidth="1"/>
    <col min="7684" max="7920" width="10" style="3"/>
    <col min="7921" max="7921" width="5.21666666666667" style="3" customWidth="1"/>
    <col min="7922" max="7922" width="7.44166666666667" style="3" customWidth="1"/>
    <col min="7923" max="7923" width="14.4416666666667" style="3" customWidth="1"/>
    <col min="7924" max="7924" width="9.55833333333333" style="3" customWidth="1"/>
    <col min="7925" max="7925" width="10" style="3" hidden="1" customWidth="1"/>
    <col min="7926" max="7926" width="11.5583333333333" style="3" customWidth="1"/>
    <col min="7927" max="7928" width="4.55833333333333" style="3" customWidth="1"/>
    <col min="7929" max="7929" width="4.44166666666667" style="3" customWidth="1"/>
    <col min="7930" max="7930" width="4.88333333333333" style="3" customWidth="1"/>
    <col min="7931" max="7932" width="10" style="3" hidden="1" customWidth="1"/>
    <col min="7933" max="7935" width="12.2166666666667" style="3" customWidth="1"/>
    <col min="7936" max="7936" width="7.775" style="3" customWidth="1"/>
    <col min="7937" max="7937" width="12.2166666666667" style="3" customWidth="1"/>
    <col min="7938" max="7938" width="5.55833333333333" style="3" customWidth="1"/>
    <col min="7939" max="7939" width="6.66666666666667" style="3" customWidth="1"/>
    <col min="7940" max="8176" width="10" style="3"/>
    <col min="8177" max="8177" width="5.21666666666667" style="3" customWidth="1"/>
    <col min="8178" max="8178" width="7.44166666666667" style="3" customWidth="1"/>
    <col min="8179" max="8179" width="14.4416666666667" style="3" customWidth="1"/>
    <col min="8180" max="8180" width="9.55833333333333" style="3" customWidth="1"/>
    <col min="8181" max="8181" width="10" style="3" hidden="1" customWidth="1"/>
    <col min="8182" max="8182" width="11.5583333333333" style="3" customWidth="1"/>
    <col min="8183" max="8184" width="4.55833333333333" style="3" customWidth="1"/>
    <col min="8185" max="8185" width="4.44166666666667" style="3" customWidth="1"/>
    <col min="8186" max="8186" width="4.88333333333333" style="3" customWidth="1"/>
    <col min="8187" max="8188" width="10" style="3" hidden="1" customWidth="1"/>
    <col min="8189" max="8191" width="12.2166666666667" style="3" customWidth="1"/>
    <col min="8192" max="8192" width="7.775" style="3" customWidth="1"/>
    <col min="8193" max="8193" width="12.2166666666667" style="3" customWidth="1"/>
    <col min="8194" max="8194" width="5.55833333333333" style="3" customWidth="1"/>
    <col min="8195" max="8195" width="6.66666666666667" style="3" customWidth="1"/>
    <col min="8196" max="8432" width="10" style="3"/>
    <col min="8433" max="8433" width="5.21666666666667" style="3" customWidth="1"/>
    <col min="8434" max="8434" width="7.44166666666667" style="3" customWidth="1"/>
    <col min="8435" max="8435" width="14.4416666666667" style="3" customWidth="1"/>
    <col min="8436" max="8436" width="9.55833333333333" style="3" customWidth="1"/>
    <col min="8437" max="8437" width="10" style="3" hidden="1" customWidth="1"/>
    <col min="8438" max="8438" width="11.5583333333333" style="3" customWidth="1"/>
    <col min="8439" max="8440" width="4.55833333333333" style="3" customWidth="1"/>
    <col min="8441" max="8441" width="4.44166666666667" style="3" customWidth="1"/>
    <col min="8442" max="8442" width="4.88333333333333" style="3" customWidth="1"/>
    <col min="8443" max="8444" width="10" style="3" hidden="1" customWidth="1"/>
    <col min="8445" max="8447" width="12.2166666666667" style="3" customWidth="1"/>
    <col min="8448" max="8448" width="7.775" style="3" customWidth="1"/>
    <col min="8449" max="8449" width="12.2166666666667" style="3" customWidth="1"/>
    <col min="8450" max="8450" width="5.55833333333333" style="3" customWidth="1"/>
    <col min="8451" max="8451" width="6.66666666666667" style="3" customWidth="1"/>
    <col min="8452" max="8688" width="10" style="3"/>
    <col min="8689" max="8689" width="5.21666666666667" style="3" customWidth="1"/>
    <col min="8690" max="8690" width="7.44166666666667" style="3" customWidth="1"/>
    <col min="8691" max="8691" width="14.4416666666667" style="3" customWidth="1"/>
    <col min="8692" max="8692" width="9.55833333333333" style="3" customWidth="1"/>
    <col min="8693" max="8693" width="10" style="3" hidden="1" customWidth="1"/>
    <col min="8694" max="8694" width="11.5583333333333" style="3" customWidth="1"/>
    <col min="8695" max="8696" width="4.55833333333333" style="3" customWidth="1"/>
    <col min="8697" max="8697" width="4.44166666666667" style="3" customWidth="1"/>
    <col min="8698" max="8698" width="4.88333333333333" style="3" customWidth="1"/>
    <col min="8699" max="8700" width="10" style="3" hidden="1" customWidth="1"/>
    <col min="8701" max="8703" width="12.2166666666667" style="3" customWidth="1"/>
    <col min="8704" max="8704" width="7.775" style="3" customWidth="1"/>
    <col min="8705" max="8705" width="12.2166666666667" style="3" customWidth="1"/>
    <col min="8706" max="8706" width="5.55833333333333" style="3" customWidth="1"/>
    <col min="8707" max="8707" width="6.66666666666667" style="3" customWidth="1"/>
    <col min="8708" max="8944" width="10" style="3"/>
    <col min="8945" max="8945" width="5.21666666666667" style="3" customWidth="1"/>
    <col min="8946" max="8946" width="7.44166666666667" style="3" customWidth="1"/>
    <col min="8947" max="8947" width="14.4416666666667" style="3" customWidth="1"/>
    <col min="8948" max="8948" width="9.55833333333333" style="3" customWidth="1"/>
    <col min="8949" max="8949" width="10" style="3" hidden="1" customWidth="1"/>
    <col min="8950" max="8950" width="11.5583333333333" style="3" customWidth="1"/>
    <col min="8951" max="8952" width="4.55833333333333" style="3" customWidth="1"/>
    <col min="8953" max="8953" width="4.44166666666667" style="3" customWidth="1"/>
    <col min="8954" max="8954" width="4.88333333333333" style="3" customWidth="1"/>
    <col min="8955" max="8956" width="10" style="3" hidden="1" customWidth="1"/>
    <col min="8957" max="8959" width="12.2166666666667" style="3" customWidth="1"/>
    <col min="8960" max="8960" width="7.775" style="3" customWidth="1"/>
    <col min="8961" max="8961" width="12.2166666666667" style="3" customWidth="1"/>
    <col min="8962" max="8962" width="5.55833333333333" style="3" customWidth="1"/>
    <col min="8963" max="8963" width="6.66666666666667" style="3" customWidth="1"/>
    <col min="8964" max="9200" width="10" style="3"/>
    <col min="9201" max="9201" width="5.21666666666667" style="3" customWidth="1"/>
    <col min="9202" max="9202" width="7.44166666666667" style="3" customWidth="1"/>
    <col min="9203" max="9203" width="14.4416666666667" style="3" customWidth="1"/>
    <col min="9204" max="9204" width="9.55833333333333" style="3" customWidth="1"/>
    <col min="9205" max="9205" width="10" style="3" hidden="1" customWidth="1"/>
    <col min="9206" max="9206" width="11.5583333333333" style="3" customWidth="1"/>
    <col min="9207" max="9208" width="4.55833333333333" style="3" customWidth="1"/>
    <col min="9209" max="9209" width="4.44166666666667" style="3" customWidth="1"/>
    <col min="9210" max="9210" width="4.88333333333333" style="3" customWidth="1"/>
    <col min="9211" max="9212" width="10" style="3" hidden="1" customWidth="1"/>
    <col min="9213" max="9215" width="12.2166666666667" style="3" customWidth="1"/>
    <col min="9216" max="9216" width="7.775" style="3" customWidth="1"/>
    <col min="9217" max="9217" width="12.2166666666667" style="3" customWidth="1"/>
    <col min="9218" max="9218" width="5.55833333333333" style="3" customWidth="1"/>
    <col min="9219" max="9219" width="6.66666666666667" style="3" customWidth="1"/>
    <col min="9220" max="9456" width="10" style="3"/>
    <col min="9457" max="9457" width="5.21666666666667" style="3" customWidth="1"/>
    <col min="9458" max="9458" width="7.44166666666667" style="3" customWidth="1"/>
    <col min="9459" max="9459" width="14.4416666666667" style="3" customWidth="1"/>
    <col min="9460" max="9460" width="9.55833333333333" style="3" customWidth="1"/>
    <col min="9461" max="9461" width="10" style="3" hidden="1" customWidth="1"/>
    <col min="9462" max="9462" width="11.5583333333333" style="3" customWidth="1"/>
    <col min="9463" max="9464" width="4.55833333333333" style="3" customWidth="1"/>
    <col min="9465" max="9465" width="4.44166666666667" style="3" customWidth="1"/>
    <col min="9466" max="9466" width="4.88333333333333" style="3" customWidth="1"/>
    <col min="9467" max="9468" width="10" style="3" hidden="1" customWidth="1"/>
    <col min="9469" max="9471" width="12.2166666666667" style="3" customWidth="1"/>
    <col min="9472" max="9472" width="7.775" style="3" customWidth="1"/>
    <col min="9473" max="9473" width="12.2166666666667" style="3" customWidth="1"/>
    <col min="9474" max="9474" width="5.55833333333333" style="3" customWidth="1"/>
    <col min="9475" max="9475" width="6.66666666666667" style="3" customWidth="1"/>
    <col min="9476" max="9712" width="10" style="3"/>
    <col min="9713" max="9713" width="5.21666666666667" style="3" customWidth="1"/>
    <col min="9714" max="9714" width="7.44166666666667" style="3" customWidth="1"/>
    <col min="9715" max="9715" width="14.4416666666667" style="3" customWidth="1"/>
    <col min="9716" max="9716" width="9.55833333333333" style="3" customWidth="1"/>
    <col min="9717" max="9717" width="10" style="3" hidden="1" customWidth="1"/>
    <col min="9718" max="9718" width="11.5583333333333" style="3" customWidth="1"/>
    <col min="9719" max="9720" width="4.55833333333333" style="3" customWidth="1"/>
    <col min="9721" max="9721" width="4.44166666666667" style="3" customWidth="1"/>
    <col min="9722" max="9722" width="4.88333333333333" style="3" customWidth="1"/>
    <col min="9723" max="9724" width="10" style="3" hidden="1" customWidth="1"/>
    <col min="9725" max="9727" width="12.2166666666667" style="3" customWidth="1"/>
    <col min="9728" max="9728" width="7.775" style="3" customWidth="1"/>
    <col min="9729" max="9729" width="12.2166666666667" style="3" customWidth="1"/>
    <col min="9730" max="9730" width="5.55833333333333" style="3" customWidth="1"/>
    <col min="9731" max="9731" width="6.66666666666667" style="3" customWidth="1"/>
    <col min="9732" max="9968" width="10" style="3"/>
    <col min="9969" max="9969" width="5.21666666666667" style="3" customWidth="1"/>
    <col min="9970" max="9970" width="7.44166666666667" style="3" customWidth="1"/>
    <col min="9971" max="9971" width="14.4416666666667" style="3" customWidth="1"/>
    <col min="9972" max="9972" width="9.55833333333333" style="3" customWidth="1"/>
    <col min="9973" max="9973" width="10" style="3" hidden="1" customWidth="1"/>
    <col min="9974" max="9974" width="11.5583333333333" style="3" customWidth="1"/>
    <col min="9975" max="9976" width="4.55833333333333" style="3" customWidth="1"/>
    <col min="9977" max="9977" width="4.44166666666667" style="3" customWidth="1"/>
    <col min="9978" max="9978" width="4.88333333333333" style="3" customWidth="1"/>
    <col min="9979" max="9980" width="10" style="3" hidden="1" customWidth="1"/>
    <col min="9981" max="9983" width="12.2166666666667" style="3" customWidth="1"/>
    <col min="9984" max="9984" width="7.775" style="3" customWidth="1"/>
    <col min="9985" max="9985" width="12.2166666666667" style="3" customWidth="1"/>
    <col min="9986" max="9986" width="5.55833333333333" style="3" customWidth="1"/>
    <col min="9987" max="9987" width="6.66666666666667" style="3" customWidth="1"/>
    <col min="9988" max="10224" width="10" style="3"/>
    <col min="10225" max="10225" width="5.21666666666667" style="3" customWidth="1"/>
    <col min="10226" max="10226" width="7.44166666666667" style="3" customWidth="1"/>
    <col min="10227" max="10227" width="14.4416666666667" style="3" customWidth="1"/>
    <col min="10228" max="10228" width="9.55833333333333" style="3" customWidth="1"/>
    <col min="10229" max="10229" width="10" style="3" hidden="1" customWidth="1"/>
    <col min="10230" max="10230" width="11.5583333333333" style="3" customWidth="1"/>
    <col min="10231" max="10232" width="4.55833333333333" style="3" customWidth="1"/>
    <col min="10233" max="10233" width="4.44166666666667" style="3" customWidth="1"/>
    <col min="10234" max="10234" width="4.88333333333333" style="3" customWidth="1"/>
    <col min="10235" max="10236" width="10" style="3" hidden="1" customWidth="1"/>
    <col min="10237" max="10239" width="12.2166666666667" style="3" customWidth="1"/>
    <col min="10240" max="10240" width="7.775" style="3" customWidth="1"/>
    <col min="10241" max="10241" width="12.2166666666667" style="3" customWidth="1"/>
    <col min="10242" max="10242" width="5.55833333333333" style="3" customWidth="1"/>
    <col min="10243" max="10243" width="6.66666666666667" style="3" customWidth="1"/>
    <col min="10244" max="10480" width="10" style="3"/>
    <col min="10481" max="10481" width="5.21666666666667" style="3" customWidth="1"/>
    <col min="10482" max="10482" width="7.44166666666667" style="3" customWidth="1"/>
    <col min="10483" max="10483" width="14.4416666666667" style="3" customWidth="1"/>
    <col min="10484" max="10484" width="9.55833333333333" style="3" customWidth="1"/>
    <col min="10485" max="10485" width="10" style="3" hidden="1" customWidth="1"/>
    <col min="10486" max="10486" width="11.5583333333333" style="3" customWidth="1"/>
    <col min="10487" max="10488" width="4.55833333333333" style="3" customWidth="1"/>
    <col min="10489" max="10489" width="4.44166666666667" style="3" customWidth="1"/>
    <col min="10490" max="10490" width="4.88333333333333" style="3" customWidth="1"/>
    <col min="10491" max="10492" width="10" style="3" hidden="1" customWidth="1"/>
    <col min="10493" max="10495" width="12.2166666666667" style="3" customWidth="1"/>
    <col min="10496" max="10496" width="7.775" style="3" customWidth="1"/>
    <col min="10497" max="10497" width="12.2166666666667" style="3" customWidth="1"/>
    <col min="10498" max="10498" width="5.55833333333333" style="3" customWidth="1"/>
    <col min="10499" max="10499" width="6.66666666666667" style="3" customWidth="1"/>
    <col min="10500" max="10736" width="10" style="3"/>
    <col min="10737" max="10737" width="5.21666666666667" style="3" customWidth="1"/>
    <col min="10738" max="10738" width="7.44166666666667" style="3" customWidth="1"/>
    <col min="10739" max="10739" width="14.4416666666667" style="3" customWidth="1"/>
    <col min="10740" max="10740" width="9.55833333333333" style="3" customWidth="1"/>
    <col min="10741" max="10741" width="10" style="3" hidden="1" customWidth="1"/>
    <col min="10742" max="10742" width="11.5583333333333" style="3" customWidth="1"/>
    <col min="10743" max="10744" width="4.55833333333333" style="3" customWidth="1"/>
    <col min="10745" max="10745" width="4.44166666666667" style="3" customWidth="1"/>
    <col min="10746" max="10746" width="4.88333333333333" style="3" customWidth="1"/>
    <col min="10747" max="10748" width="10" style="3" hidden="1" customWidth="1"/>
    <col min="10749" max="10751" width="12.2166666666667" style="3" customWidth="1"/>
    <col min="10752" max="10752" width="7.775" style="3" customWidth="1"/>
    <col min="10753" max="10753" width="12.2166666666667" style="3" customWidth="1"/>
    <col min="10754" max="10754" width="5.55833333333333" style="3" customWidth="1"/>
    <col min="10755" max="10755" width="6.66666666666667" style="3" customWidth="1"/>
    <col min="10756" max="10992" width="10" style="3"/>
    <col min="10993" max="10993" width="5.21666666666667" style="3" customWidth="1"/>
    <col min="10994" max="10994" width="7.44166666666667" style="3" customWidth="1"/>
    <col min="10995" max="10995" width="14.4416666666667" style="3" customWidth="1"/>
    <col min="10996" max="10996" width="9.55833333333333" style="3" customWidth="1"/>
    <col min="10997" max="10997" width="10" style="3" hidden="1" customWidth="1"/>
    <col min="10998" max="10998" width="11.5583333333333" style="3" customWidth="1"/>
    <col min="10999" max="11000" width="4.55833333333333" style="3" customWidth="1"/>
    <col min="11001" max="11001" width="4.44166666666667" style="3" customWidth="1"/>
    <col min="11002" max="11002" width="4.88333333333333" style="3" customWidth="1"/>
    <col min="11003" max="11004" width="10" style="3" hidden="1" customWidth="1"/>
    <col min="11005" max="11007" width="12.2166666666667" style="3" customWidth="1"/>
    <col min="11008" max="11008" width="7.775" style="3" customWidth="1"/>
    <col min="11009" max="11009" width="12.2166666666667" style="3" customWidth="1"/>
    <col min="11010" max="11010" width="5.55833333333333" style="3" customWidth="1"/>
    <col min="11011" max="11011" width="6.66666666666667" style="3" customWidth="1"/>
    <col min="11012" max="11248" width="10" style="3"/>
    <col min="11249" max="11249" width="5.21666666666667" style="3" customWidth="1"/>
    <col min="11250" max="11250" width="7.44166666666667" style="3" customWidth="1"/>
    <col min="11251" max="11251" width="14.4416666666667" style="3" customWidth="1"/>
    <col min="11252" max="11252" width="9.55833333333333" style="3" customWidth="1"/>
    <col min="11253" max="11253" width="10" style="3" hidden="1" customWidth="1"/>
    <col min="11254" max="11254" width="11.5583333333333" style="3" customWidth="1"/>
    <col min="11255" max="11256" width="4.55833333333333" style="3" customWidth="1"/>
    <col min="11257" max="11257" width="4.44166666666667" style="3" customWidth="1"/>
    <col min="11258" max="11258" width="4.88333333333333" style="3" customWidth="1"/>
    <col min="11259" max="11260" width="10" style="3" hidden="1" customWidth="1"/>
    <col min="11261" max="11263" width="12.2166666666667" style="3" customWidth="1"/>
    <col min="11264" max="11264" width="7.775" style="3" customWidth="1"/>
    <col min="11265" max="11265" width="12.2166666666667" style="3" customWidth="1"/>
    <col min="11266" max="11266" width="5.55833333333333" style="3" customWidth="1"/>
    <col min="11267" max="11267" width="6.66666666666667" style="3" customWidth="1"/>
    <col min="11268" max="11504" width="10" style="3"/>
    <col min="11505" max="11505" width="5.21666666666667" style="3" customWidth="1"/>
    <col min="11506" max="11506" width="7.44166666666667" style="3" customWidth="1"/>
    <col min="11507" max="11507" width="14.4416666666667" style="3" customWidth="1"/>
    <col min="11508" max="11508" width="9.55833333333333" style="3" customWidth="1"/>
    <col min="11509" max="11509" width="10" style="3" hidden="1" customWidth="1"/>
    <col min="11510" max="11510" width="11.5583333333333" style="3" customWidth="1"/>
    <col min="11511" max="11512" width="4.55833333333333" style="3" customWidth="1"/>
    <col min="11513" max="11513" width="4.44166666666667" style="3" customWidth="1"/>
    <col min="11514" max="11514" width="4.88333333333333" style="3" customWidth="1"/>
    <col min="11515" max="11516" width="10" style="3" hidden="1" customWidth="1"/>
    <col min="11517" max="11519" width="12.2166666666667" style="3" customWidth="1"/>
    <col min="11520" max="11520" width="7.775" style="3" customWidth="1"/>
    <col min="11521" max="11521" width="12.2166666666667" style="3" customWidth="1"/>
    <col min="11522" max="11522" width="5.55833333333333" style="3" customWidth="1"/>
    <col min="11523" max="11523" width="6.66666666666667" style="3" customWidth="1"/>
    <col min="11524" max="11760" width="10" style="3"/>
    <col min="11761" max="11761" width="5.21666666666667" style="3" customWidth="1"/>
    <col min="11762" max="11762" width="7.44166666666667" style="3" customWidth="1"/>
    <col min="11763" max="11763" width="14.4416666666667" style="3" customWidth="1"/>
    <col min="11764" max="11764" width="9.55833333333333" style="3" customWidth="1"/>
    <col min="11765" max="11765" width="10" style="3" hidden="1" customWidth="1"/>
    <col min="11766" max="11766" width="11.5583333333333" style="3" customWidth="1"/>
    <col min="11767" max="11768" width="4.55833333333333" style="3" customWidth="1"/>
    <col min="11769" max="11769" width="4.44166666666667" style="3" customWidth="1"/>
    <col min="11770" max="11770" width="4.88333333333333" style="3" customWidth="1"/>
    <col min="11771" max="11772" width="10" style="3" hidden="1" customWidth="1"/>
    <col min="11773" max="11775" width="12.2166666666667" style="3" customWidth="1"/>
    <col min="11776" max="11776" width="7.775" style="3" customWidth="1"/>
    <col min="11777" max="11777" width="12.2166666666667" style="3" customWidth="1"/>
    <col min="11778" max="11778" width="5.55833333333333" style="3" customWidth="1"/>
    <col min="11779" max="11779" width="6.66666666666667" style="3" customWidth="1"/>
    <col min="11780" max="12016" width="10" style="3"/>
    <col min="12017" max="12017" width="5.21666666666667" style="3" customWidth="1"/>
    <col min="12018" max="12018" width="7.44166666666667" style="3" customWidth="1"/>
    <col min="12019" max="12019" width="14.4416666666667" style="3" customWidth="1"/>
    <col min="12020" max="12020" width="9.55833333333333" style="3" customWidth="1"/>
    <col min="12021" max="12021" width="10" style="3" hidden="1" customWidth="1"/>
    <col min="12022" max="12022" width="11.5583333333333" style="3" customWidth="1"/>
    <col min="12023" max="12024" width="4.55833333333333" style="3" customWidth="1"/>
    <col min="12025" max="12025" width="4.44166666666667" style="3" customWidth="1"/>
    <col min="12026" max="12026" width="4.88333333333333" style="3" customWidth="1"/>
    <col min="12027" max="12028" width="10" style="3" hidden="1" customWidth="1"/>
    <col min="12029" max="12031" width="12.2166666666667" style="3" customWidth="1"/>
    <col min="12032" max="12032" width="7.775" style="3" customWidth="1"/>
    <col min="12033" max="12033" width="12.2166666666667" style="3" customWidth="1"/>
    <col min="12034" max="12034" width="5.55833333333333" style="3" customWidth="1"/>
    <col min="12035" max="12035" width="6.66666666666667" style="3" customWidth="1"/>
    <col min="12036" max="12272" width="10" style="3"/>
    <col min="12273" max="12273" width="5.21666666666667" style="3" customWidth="1"/>
    <col min="12274" max="12274" width="7.44166666666667" style="3" customWidth="1"/>
    <col min="12275" max="12275" width="14.4416666666667" style="3" customWidth="1"/>
    <col min="12276" max="12276" width="9.55833333333333" style="3" customWidth="1"/>
    <col min="12277" max="12277" width="10" style="3" hidden="1" customWidth="1"/>
    <col min="12278" max="12278" width="11.5583333333333" style="3" customWidth="1"/>
    <col min="12279" max="12280" width="4.55833333333333" style="3" customWidth="1"/>
    <col min="12281" max="12281" width="4.44166666666667" style="3" customWidth="1"/>
    <col min="12282" max="12282" width="4.88333333333333" style="3" customWidth="1"/>
    <col min="12283" max="12284" width="10" style="3" hidden="1" customWidth="1"/>
    <col min="12285" max="12287" width="12.2166666666667" style="3" customWidth="1"/>
    <col min="12288" max="12288" width="7.775" style="3" customWidth="1"/>
    <col min="12289" max="12289" width="12.2166666666667" style="3" customWidth="1"/>
    <col min="12290" max="12290" width="5.55833333333333" style="3" customWidth="1"/>
    <col min="12291" max="12291" width="6.66666666666667" style="3" customWidth="1"/>
    <col min="12292" max="12528" width="10" style="3"/>
    <col min="12529" max="12529" width="5.21666666666667" style="3" customWidth="1"/>
    <col min="12530" max="12530" width="7.44166666666667" style="3" customWidth="1"/>
    <col min="12531" max="12531" width="14.4416666666667" style="3" customWidth="1"/>
    <col min="12532" max="12532" width="9.55833333333333" style="3" customWidth="1"/>
    <col min="12533" max="12533" width="10" style="3" hidden="1" customWidth="1"/>
    <col min="12534" max="12534" width="11.5583333333333" style="3" customWidth="1"/>
    <col min="12535" max="12536" width="4.55833333333333" style="3" customWidth="1"/>
    <col min="12537" max="12537" width="4.44166666666667" style="3" customWidth="1"/>
    <col min="12538" max="12538" width="4.88333333333333" style="3" customWidth="1"/>
    <col min="12539" max="12540" width="10" style="3" hidden="1" customWidth="1"/>
    <col min="12541" max="12543" width="12.2166666666667" style="3" customWidth="1"/>
    <col min="12544" max="12544" width="7.775" style="3" customWidth="1"/>
    <col min="12545" max="12545" width="12.2166666666667" style="3" customWidth="1"/>
    <col min="12546" max="12546" width="5.55833333333333" style="3" customWidth="1"/>
    <col min="12547" max="12547" width="6.66666666666667" style="3" customWidth="1"/>
    <col min="12548" max="12784" width="10" style="3"/>
    <col min="12785" max="12785" width="5.21666666666667" style="3" customWidth="1"/>
    <col min="12786" max="12786" width="7.44166666666667" style="3" customWidth="1"/>
    <col min="12787" max="12787" width="14.4416666666667" style="3" customWidth="1"/>
    <col min="12788" max="12788" width="9.55833333333333" style="3" customWidth="1"/>
    <col min="12789" max="12789" width="10" style="3" hidden="1" customWidth="1"/>
    <col min="12790" max="12790" width="11.5583333333333" style="3" customWidth="1"/>
    <col min="12791" max="12792" width="4.55833333333333" style="3" customWidth="1"/>
    <col min="12793" max="12793" width="4.44166666666667" style="3" customWidth="1"/>
    <col min="12794" max="12794" width="4.88333333333333" style="3" customWidth="1"/>
    <col min="12795" max="12796" width="10" style="3" hidden="1" customWidth="1"/>
    <col min="12797" max="12799" width="12.2166666666667" style="3" customWidth="1"/>
    <col min="12800" max="12800" width="7.775" style="3" customWidth="1"/>
    <col min="12801" max="12801" width="12.2166666666667" style="3" customWidth="1"/>
    <col min="12802" max="12802" width="5.55833333333333" style="3" customWidth="1"/>
    <col min="12803" max="12803" width="6.66666666666667" style="3" customWidth="1"/>
    <col min="12804" max="13040" width="10" style="3"/>
    <col min="13041" max="13041" width="5.21666666666667" style="3" customWidth="1"/>
    <col min="13042" max="13042" width="7.44166666666667" style="3" customWidth="1"/>
    <col min="13043" max="13043" width="14.4416666666667" style="3" customWidth="1"/>
    <col min="13044" max="13044" width="9.55833333333333" style="3" customWidth="1"/>
    <col min="13045" max="13045" width="10" style="3" hidden="1" customWidth="1"/>
    <col min="13046" max="13046" width="11.5583333333333" style="3" customWidth="1"/>
    <col min="13047" max="13048" width="4.55833333333333" style="3" customWidth="1"/>
    <col min="13049" max="13049" width="4.44166666666667" style="3" customWidth="1"/>
    <col min="13050" max="13050" width="4.88333333333333" style="3" customWidth="1"/>
    <col min="13051" max="13052" width="10" style="3" hidden="1" customWidth="1"/>
    <col min="13053" max="13055" width="12.2166666666667" style="3" customWidth="1"/>
    <col min="13056" max="13056" width="7.775" style="3" customWidth="1"/>
    <col min="13057" max="13057" width="12.2166666666667" style="3" customWidth="1"/>
    <col min="13058" max="13058" width="5.55833333333333" style="3" customWidth="1"/>
    <col min="13059" max="13059" width="6.66666666666667" style="3" customWidth="1"/>
    <col min="13060" max="13296" width="10" style="3"/>
    <col min="13297" max="13297" width="5.21666666666667" style="3" customWidth="1"/>
    <col min="13298" max="13298" width="7.44166666666667" style="3" customWidth="1"/>
    <col min="13299" max="13299" width="14.4416666666667" style="3" customWidth="1"/>
    <col min="13300" max="13300" width="9.55833333333333" style="3" customWidth="1"/>
    <col min="13301" max="13301" width="10" style="3" hidden="1" customWidth="1"/>
    <col min="13302" max="13302" width="11.5583333333333" style="3" customWidth="1"/>
    <col min="13303" max="13304" width="4.55833333333333" style="3" customWidth="1"/>
    <col min="13305" max="13305" width="4.44166666666667" style="3" customWidth="1"/>
    <col min="13306" max="13306" width="4.88333333333333" style="3" customWidth="1"/>
    <col min="13307" max="13308" width="10" style="3" hidden="1" customWidth="1"/>
    <col min="13309" max="13311" width="12.2166666666667" style="3" customWidth="1"/>
    <col min="13312" max="13312" width="7.775" style="3" customWidth="1"/>
    <col min="13313" max="13313" width="12.2166666666667" style="3" customWidth="1"/>
    <col min="13314" max="13314" width="5.55833333333333" style="3" customWidth="1"/>
    <col min="13315" max="13315" width="6.66666666666667" style="3" customWidth="1"/>
    <col min="13316" max="13552" width="10" style="3"/>
    <col min="13553" max="13553" width="5.21666666666667" style="3" customWidth="1"/>
    <col min="13554" max="13554" width="7.44166666666667" style="3" customWidth="1"/>
    <col min="13555" max="13555" width="14.4416666666667" style="3" customWidth="1"/>
    <col min="13556" max="13556" width="9.55833333333333" style="3" customWidth="1"/>
    <col min="13557" max="13557" width="10" style="3" hidden="1" customWidth="1"/>
    <col min="13558" max="13558" width="11.5583333333333" style="3" customWidth="1"/>
    <col min="13559" max="13560" width="4.55833333333333" style="3" customWidth="1"/>
    <col min="13561" max="13561" width="4.44166666666667" style="3" customWidth="1"/>
    <col min="13562" max="13562" width="4.88333333333333" style="3" customWidth="1"/>
    <col min="13563" max="13564" width="10" style="3" hidden="1" customWidth="1"/>
    <col min="13565" max="13567" width="12.2166666666667" style="3" customWidth="1"/>
    <col min="13568" max="13568" width="7.775" style="3" customWidth="1"/>
    <col min="13569" max="13569" width="12.2166666666667" style="3" customWidth="1"/>
    <col min="13570" max="13570" width="5.55833333333333" style="3" customWidth="1"/>
    <col min="13571" max="13571" width="6.66666666666667" style="3" customWidth="1"/>
    <col min="13572" max="13808" width="10" style="3"/>
    <col min="13809" max="13809" width="5.21666666666667" style="3" customWidth="1"/>
    <col min="13810" max="13810" width="7.44166666666667" style="3" customWidth="1"/>
    <col min="13811" max="13811" width="14.4416666666667" style="3" customWidth="1"/>
    <col min="13812" max="13812" width="9.55833333333333" style="3" customWidth="1"/>
    <col min="13813" max="13813" width="10" style="3" hidden="1" customWidth="1"/>
    <col min="13814" max="13814" width="11.5583333333333" style="3" customWidth="1"/>
    <col min="13815" max="13816" width="4.55833333333333" style="3" customWidth="1"/>
    <col min="13817" max="13817" width="4.44166666666667" style="3" customWidth="1"/>
    <col min="13818" max="13818" width="4.88333333333333" style="3" customWidth="1"/>
    <col min="13819" max="13820" width="10" style="3" hidden="1" customWidth="1"/>
    <col min="13821" max="13823" width="12.2166666666667" style="3" customWidth="1"/>
    <col min="13824" max="13824" width="7.775" style="3" customWidth="1"/>
    <col min="13825" max="13825" width="12.2166666666667" style="3" customWidth="1"/>
    <col min="13826" max="13826" width="5.55833333333333" style="3" customWidth="1"/>
    <col min="13827" max="13827" width="6.66666666666667" style="3" customWidth="1"/>
    <col min="13828" max="14064" width="10" style="3"/>
    <col min="14065" max="14065" width="5.21666666666667" style="3" customWidth="1"/>
    <col min="14066" max="14066" width="7.44166666666667" style="3" customWidth="1"/>
    <col min="14067" max="14067" width="14.4416666666667" style="3" customWidth="1"/>
    <col min="14068" max="14068" width="9.55833333333333" style="3" customWidth="1"/>
    <col min="14069" max="14069" width="10" style="3" hidden="1" customWidth="1"/>
    <col min="14070" max="14070" width="11.5583333333333" style="3" customWidth="1"/>
    <col min="14071" max="14072" width="4.55833333333333" style="3" customWidth="1"/>
    <col min="14073" max="14073" width="4.44166666666667" style="3" customWidth="1"/>
    <col min="14074" max="14074" width="4.88333333333333" style="3" customWidth="1"/>
    <col min="14075" max="14076" width="10" style="3" hidden="1" customWidth="1"/>
    <col min="14077" max="14079" width="12.2166666666667" style="3" customWidth="1"/>
    <col min="14080" max="14080" width="7.775" style="3" customWidth="1"/>
    <col min="14081" max="14081" width="12.2166666666667" style="3" customWidth="1"/>
    <col min="14082" max="14082" width="5.55833333333333" style="3" customWidth="1"/>
    <col min="14083" max="14083" width="6.66666666666667" style="3" customWidth="1"/>
    <col min="14084" max="14320" width="10" style="3"/>
    <col min="14321" max="14321" width="5.21666666666667" style="3" customWidth="1"/>
    <col min="14322" max="14322" width="7.44166666666667" style="3" customWidth="1"/>
    <col min="14323" max="14323" width="14.4416666666667" style="3" customWidth="1"/>
    <col min="14324" max="14324" width="9.55833333333333" style="3" customWidth="1"/>
    <col min="14325" max="14325" width="10" style="3" hidden="1" customWidth="1"/>
    <col min="14326" max="14326" width="11.5583333333333" style="3" customWidth="1"/>
    <col min="14327" max="14328" width="4.55833333333333" style="3" customWidth="1"/>
    <col min="14329" max="14329" width="4.44166666666667" style="3" customWidth="1"/>
    <col min="14330" max="14330" width="4.88333333333333" style="3" customWidth="1"/>
    <col min="14331" max="14332" width="10" style="3" hidden="1" customWidth="1"/>
    <col min="14333" max="14335" width="12.2166666666667" style="3" customWidth="1"/>
    <col min="14336" max="14336" width="7.775" style="3" customWidth="1"/>
    <col min="14337" max="14337" width="12.2166666666667" style="3" customWidth="1"/>
    <col min="14338" max="14338" width="5.55833333333333" style="3" customWidth="1"/>
    <col min="14339" max="14339" width="6.66666666666667" style="3" customWidth="1"/>
    <col min="14340" max="14576" width="10" style="3"/>
    <col min="14577" max="14577" width="5.21666666666667" style="3" customWidth="1"/>
    <col min="14578" max="14578" width="7.44166666666667" style="3" customWidth="1"/>
    <col min="14579" max="14579" width="14.4416666666667" style="3" customWidth="1"/>
    <col min="14580" max="14580" width="9.55833333333333" style="3" customWidth="1"/>
    <col min="14581" max="14581" width="10" style="3" hidden="1" customWidth="1"/>
    <col min="14582" max="14582" width="11.5583333333333" style="3" customWidth="1"/>
    <col min="14583" max="14584" width="4.55833333333333" style="3" customWidth="1"/>
    <col min="14585" max="14585" width="4.44166666666667" style="3" customWidth="1"/>
    <col min="14586" max="14586" width="4.88333333333333" style="3" customWidth="1"/>
    <col min="14587" max="14588" width="10" style="3" hidden="1" customWidth="1"/>
    <col min="14589" max="14591" width="12.2166666666667" style="3" customWidth="1"/>
    <col min="14592" max="14592" width="7.775" style="3" customWidth="1"/>
    <col min="14593" max="14593" width="12.2166666666667" style="3" customWidth="1"/>
    <col min="14594" max="14594" width="5.55833333333333" style="3" customWidth="1"/>
    <col min="14595" max="14595" width="6.66666666666667" style="3" customWidth="1"/>
    <col min="14596" max="14832" width="10" style="3"/>
    <col min="14833" max="14833" width="5.21666666666667" style="3" customWidth="1"/>
    <col min="14834" max="14834" width="7.44166666666667" style="3" customWidth="1"/>
    <col min="14835" max="14835" width="14.4416666666667" style="3" customWidth="1"/>
    <col min="14836" max="14836" width="9.55833333333333" style="3" customWidth="1"/>
    <col min="14837" max="14837" width="10" style="3" hidden="1" customWidth="1"/>
    <col min="14838" max="14838" width="11.5583333333333" style="3" customWidth="1"/>
    <col min="14839" max="14840" width="4.55833333333333" style="3" customWidth="1"/>
    <col min="14841" max="14841" width="4.44166666666667" style="3" customWidth="1"/>
    <col min="14842" max="14842" width="4.88333333333333" style="3" customWidth="1"/>
    <col min="14843" max="14844" width="10" style="3" hidden="1" customWidth="1"/>
    <col min="14845" max="14847" width="12.2166666666667" style="3" customWidth="1"/>
    <col min="14848" max="14848" width="7.775" style="3" customWidth="1"/>
    <col min="14849" max="14849" width="12.2166666666667" style="3" customWidth="1"/>
    <col min="14850" max="14850" width="5.55833333333333" style="3" customWidth="1"/>
    <col min="14851" max="14851" width="6.66666666666667" style="3" customWidth="1"/>
    <col min="14852" max="15088" width="10" style="3"/>
    <col min="15089" max="15089" width="5.21666666666667" style="3" customWidth="1"/>
    <col min="15090" max="15090" width="7.44166666666667" style="3" customWidth="1"/>
    <col min="15091" max="15091" width="14.4416666666667" style="3" customWidth="1"/>
    <col min="15092" max="15092" width="9.55833333333333" style="3" customWidth="1"/>
    <col min="15093" max="15093" width="10" style="3" hidden="1" customWidth="1"/>
    <col min="15094" max="15094" width="11.5583333333333" style="3" customWidth="1"/>
    <col min="15095" max="15096" width="4.55833333333333" style="3" customWidth="1"/>
    <col min="15097" max="15097" width="4.44166666666667" style="3" customWidth="1"/>
    <col min="15098" max="15098" width="4.88333333333333" style="3" customWidth="1"/>
    <col min="15099" max="15100" width="10" style="3" hidden="1" customWidth="1"/>
    <col min="15101" max="15103" width="12.2166666666667" style="3" customWidth="1"/>
    <col min="15104" max="15104" width="7.775" style="3" customWidth="1"/>
    <col min="15105" max="15105" width="12.2166666666667" style="3" customWidth="1"/>
    <col min="15106" max="15106" width="5.55833333333333" style="3" customWidth="1"/>
    <col min="15107" max="15107" width="6.66666666666667" style="3" customWidth="1"/>
    <col min="15108" max="15344" width="10" style="3"/>
    <col min="15345" max="15345" width="5.21666666666667" style="3" customWidth="1"/>
    <col min="15346" max="15346" width="7.44166666666667" style="3" customWidth="1"/>
    <col min="15347" max="15347" width="14.4416666666667" style="3" customWidth="1"/>
    <col min="15348" max="15348" width="9.55833333333333" style="3" customWidth="1"/>
    <col min="15349" max="15349" width="10" style="3" hidden="1" customWidth="1"/>
    <col min="15350" max="15350" width="11.5583333333333" style="3" customWidth="1"/>
    <col min="15351" max="15352" width="4.55833333333333" style="3" customWidth="1"/>
    <col min="15353" max="15353" width="4.44166666666667" style="3" customWidth="1"/>
    <col min="15354" max="15354" width="4.88333333333333" style="3" customWidth="1"/>
    <col min="15355" max="15356" width="10" style="3" hidden="1" customWidth="1"/>
    <col min="15357" max="15359" width="12.2166666666667" style="3" customWidth="1"/>
    <col min="15360" max="15360" width="7.775" style="3" customWidth="1"/>
    <col min="15361" max="15361" width="12.2166666666667" style="3" customWidth="1"/>
    <col min="15362" max="15362" width="5.55833333333333" style="3" customWidth="1"/>
    <col min="15363" max="15363" width="6.66666666666667" style="3" customWidth="1"/>
    <col min="15364" max="15600" width="10" style="3"/>
    <col min="15601" max="15601" width="5.21666666666667" style="3" customWidth="1"/>
    <col min="15602" max="15602" width="7.44166666666667" style="3" customWidth="1"/>
    <col min="15603" max="15603" width="14.4416666666667" style="3" customWidth="1"/>
    <col min="15604" max="15604" width="9.55833333333333" style="3" customWidth="1"/>
    <col min="15605" max="15605" width="10" style="3" hidden="1" customWidth="1"/>
    <col min="15606" max="15606" width="11.5583333333333" style="3" customWidth="1"/>
    <col min="15607" max="15608" width="4.55833333333333" style="3" customWidth="1"/>
    <col min="15609" max="15609" width="4.44166666666667" style="3" customWidth="1"/>
    <col min="15610" max="15610" width="4.88333333333333" style="3" customWidth="1"/>
    <col min="15611" max="15612" width="10" style="3" hidden="1" customWidth="1"/>
    <col min="15613" max="15615" width="12.2166666666667" style="3" customWidth="1"/>
    <col min="15616" max="15616" width="7.775" style="3" customWidth="1"/>
    <col min="15617" max="15617" width="12.2166666666667" style="3" customWidth="1"/>
    <col min="15618" max="15618" width="5.55833333333333" style="3" customWidth="1"/>
    <col min="15619" max="15619" width="6.66666666666667" style="3" customWidth="1"/>
    <col min="15620" max="15856" width="10" style="3"/>
    <col min="15857" max="15857" width="5.21666666666667" style="3" customWidth="1"/>
    <col min="15858" max="15858" width="7.44166666666667" style="3" customWidth="1"/>
    <col min="15859" max="15859" width="14.4416666666667" style="3" customWidth="1"/>
    <col min="15860" max="15860" width="9.55833333333333" style="3" customWidth="1"/>
    <col min="15861" max="15861" width="10" style="3" hidden="1" customWidth="1"/>
    <col min="15862" max="15862" width="11.5583333333333" style="3" customWidth="1"/>
    <col min="15863" max="15864" width="4.55833333333333" style="3" customWidth="1"/>
    <col min="15865" max="15865" width="4.44166666666667" style="3" customWidth="1"/>
    <col min="15866" max="15866" width="4.88333333333333" style="3" customWidth="1"/>
    <col min="15867" max="15868" width="10" style="3" hidden="1" customWidth="1"/>
    <col min="15869" max="15871" width="12.2166666666667" style="3" customWidth="1"/>
    <col min="15872" max="15872" width="7.775" style="3" customWidth="1"/>
    <col min="15873" max="15873" width="12.2166666666667" style="3" customWidth="1"/>
    <col min="15874" max="15874" width="5.55833333333333" style="3" customWidth="1"/>
    <col min="15875" max="15875" width="6.66666666666667" style="3" customWidth="1"/>
    <col min="15876" max="16112" width="10" style="3"/>
    <col min="16113" max="16113" width="5.21666666666667" style="3" customWidth="1"/>
    <col min="16114" max="16114" width="7.44166666666667" style="3" customWidth="1"/>
    <col min="16115" max="16115" width="14.4416666666667" style="3" customWidth="1"/>
    <col min="16116" max="16116" width="9.55833333333333" style="3" customWidth="1"/>
    <col min="16117" max="16117" width="10" style="3" hidden="1" customWidth="1"/>
    <col min="16118" max="16118" width="11.5583333333333" style="3" customWidth="1"/>
    <col min="16119" max="16120" width="4.55833333333333" style="3" customWidth="1"/>
    <col min="16121" max="16121" width="4.44166666666667" style="3" customWidth="1"/>
    <col min="16122" max="16122" width="4.88333333333333" style="3" customWidth="1"/>
    <col min="16123" max="16124" width="10" style="3" hidden="1" customWidth="1"/>
    <col min="16125" max="16127" width="12.2166666666667" style="3" customWidth="1"/>
    <col min="16128" max="16128" width="7.775" style="3" customWidth="1"/>
    <col min="16129" max="16129" width="12.2166666666667" style="3" customWidth="1"/>
    <col min="16130" max="16130" width="5.55833333333333" style="3" customWidth="1"/>
    <col min="16131" max="16131" width="6.66666666666667" style="3" customWidth="1"/>
    <col min="16132" max="16384" width="10" style="3"/>
  </cols>
  <sheetData>
    <row r="1" s="1" customFormat="1" ht="30" customHeight="1" spans="1:10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</row>
    <row r="2" ht="18" customHeight="1" spans="1:10">
      <c r="A2" s="6"/>
      <c r="B2" s="6"/>
      <c r="C2" s="6"/>
      <c r="D2" s="6"/>
      <c r="E2" s="6"/>
      <c r="F2" s="6"/>
      <c r="G2" s="6"/>
      <c r="H2" s="6"/>
      <c r="I2" s="2"/>
      <c r="J2" s="2"/>
    </row>
    <row r="3" ht="18" customHeight="1" spans="1:10">
      <c r="A3" s="7"/>
      <c r="J3" s="19"/>
    </row>
    <row r="4" s="2" customFormat="1" ht="18" customHeight="1" spans="1:10">
      <c r="A4" s="8" t="s">
        <v>46</v>
      </c>
      <c r="B4" s="9" t="s">
        <v>47</v>
      </c>
      <c r="C4" s="9" t="s">
        <v>48</v>
      </c>
      <c r="D4" s="9" t="s">
        <v>49</v>
      </c>
      <c r="E4" s="10" t="s">
        <v>50</v>
      </c>
      <c r="F4" s="9" t="s">
        <v>51</v>
      </c>
      <c r="G4" s="9" t="s">
        <v>52</v>
      </c>
      <c r="H4" s="9" t="s">
        <v>53</v>
      </c>
      <c r="I4" s="9" t="s">
        <v>10</v>
      </c>
      <c r="J4" s="9" t="s">
        <v>54</v>
      </c>
    </row>
    <row r="5" s="2" customFormat="1" ht="18" customHeight="1" spans="1:11">
      <c r="A5" s="11"/>
      <c r="B5" s="11"/>
      <c r="C5" s="11"/>
      <c r="D5" s="11"/>
      <c r="E5" s="12"/>
      <c r="F5" s="11"/>
      <c r="G5" s="11"/>
      <c r="H5" s="11"/>
      <c r="I5" s="11"/>
      <c r="J5" s="11"/>
      <c r="K5" s="20"/>
    </row>
    <row r="6" ht="18" customHeight="1" spans="1:10">
      <c r="A6" s="13">
        <v>1</v>
      </c>
      <c r="B6" s="14"/>
      <c r="C6" s="15" t="s">
        <v>55</v>
      </c>
      <c r="D6" s="15" t="s">
        <v>56</v>
      </c>
      <c r="E6" s="14"/>
      <c r="F6" s="16" t="s">
        <v>57</v>
      </c>
      <c r="G6" s="15" t="s">
        <v>58</v>
      </c>
      <c r="H6" s="15">
        <v>12.6</v>
      </c>
      <c r="I6" s="14" t="e">
        <f>IF(#REF!=0,"",(#REF!-#REF!)/#REF!*100)</f>
        <v>#REF!</v>
      </c>
      <c r="J6" s="21"/>
    </row>
    <row r="7" ht="18" customHeight="1" spans="1:10">
      <c r="A7" s="13">
        <v>2</v>
      </c>
      <c r="B7" s="14"/>
      <c r="C7" s="15" t="s">
        <v>55</v>
      </c>
      <c r="D7" s="15" t="s">
        <v>59</v>
      </c>
      <c r="E7" s="14"/>
      <c r="F7" s="16" t="s">
        <v>57</v>
      </c>
      <c r="G7" s="15" t="s">
        <v>58</v>
      </c>
      <c r="H7" s="15">
        <v>48.7</v>
      </c>
      <c r="I7" s="14" t="e">
        <f>IF(#REF!=0,"",(#REF!-#REF!)/#REF!*100)</f>
        <v>#REF!</v>
      </c>
      <c r="J7" s="21"/>
    </row>
    <row r="8" ht="18" customHeight="1" spans="1:10">
      <c r="A8" s="13">
        <v>3</v>
      </c>
      <c r="B8" s="14"/>
      <c r="C8" s="15" t="s">
        <v>55</v>
      </c>
      <c r="D8" s="15" t="s">
        <v>60</v>
      </c>
      <c r="E8" s="14"/>
      <c r="F8" s="16" t="s">
        <v>57</v>
      </c>
      <c r="G8" s="15" t="s">
        <v>58</v>
      </c>
      <c r="H8" s="15">
        <v>165.3</v>
      </c>
      <c r="I8" s="14" t="e">
        <f>IF(#REF!=0,"",(#REF!-#REF!)/#REF!*100)</f>
        <v>#REF!</v>
      </c>
      <c r="J8" s="21"/>
    </row>
    <row r="9" ht="18" customHeight="1" spans="1:10">
      <c r="A9" s="13">
        <v>4</v>
      </c>
      <c r="B9" s="14"/>
      <c r="C9" s="15" t="s">
        <v>55</v>
      </c>
      <c r="D9" s="15" t="s">
        <v>61</v>
      </c>
      <c r="E9" s="14"/>
      <c r="F9" s="16" t="s">
        <v>57</v>
      </c>
      <c r="G9" s="15" t="s">
        <v>58</v>
      </c>
      <c r="H9" s="15">
        <v>92.5</v>
      </c>
      <c r="I9" s="14" t="e">
        <f>IF(#REF!=0,"",(#REF!-#REF!)/#REF!*100)</f>
        <v>#REF!</v>
      </c>
      <c r="J9" s="21"/>
    </row>
    <row r="10" ht="18" customHeight="1" spans="1:10">
      <c r="A10" s="13">
        <v>5</v>
      </c>
      <c r="B10" s="14"/>
      <c r="C10" s="15" t="s">
        <v>55</v>
      </c>
      <c r="D10" s="15" t="s">
        <v>62</v>
      </c>
      <c r="E10" s="14"/>
      <c r="F10" s="16" t="s">
        <v>57</v>
      </c>
      <c r="G10" s="15" t="s">
        <v>58</v>
      </c>
      <c r="H10" s="15">
        <v>175.6</v>
      </c>
      <c r="I10" s="14" t="e">
        <f>IF(#REF!=0,"",(#REF!-#REF!)/#REF!*100)</f>
        <v>#REF!</v>
      </c>
      <c r="J10" s="21"/>
    </row>
    <row r="11" ht="18" customHeight="1" spans="1:10">
      <c r="A11" s="13">
        <v>6</v>
      </c>
      <c r="B11" s="14"/>
      <c r="C11" s="15" t="s">
        <v>55</v>
      </c>
      <c r="D11" s="15" t="s">
        <v>63</v>
      </c>
      <c r="E11" s="14"/>
      <c r="F11" s="16" t="s">
        <v>57</v>
      </c>
      <c r="G11" s="15" t="s">
        <v>58</v>
      </c>
      <c r="H11" s="15">
        <v>456.5</v>
      </c>
      <c r="I11" s="14" t="e">
        <f>IF(#REF!=0,"",(#REF!-#REF!)/#REF!*100)</f>
        <v>#REF!</v>
      </c>
      <c r="J11" s="21"/>
    </row>
    <row r="12" ht="18" customHeight="1" spans="1:10">
      <c r="A12" s="13">
        <v>7</v>
      </c>
      <c r="B12" s="14"/>
      <c r="C12" s="15" t="s">
        <v>55</v>
      </c>
      <c r="D12" s="15" t="s">
        <v>64</v>
      </c>
      <c r="E12" s="14"/>
      <c r="F12" s="16" t="s">
        <v>57</v>
      </c>
      <c r="G12" s="15" t="s">
        <v>58</v>
      </c>
      <c r="H12" s="15">
        <v>45.6</v>
      </c>
      <c r="I12" s="14" t="e">
        <f>IF(#REF!=0,"",(#REF!-#REF!)/#REF!*100)</f>
        <v>#REF!</v>
      </c>
      <c r="J12" s="21"/>
    </row>
    <row r="13" ht="18" customHeight="1" spans="1:10">
      <c r="A13" s="13">
        <v>8</v>
      </c>
      <c r="B13" s="14"/>
      <c r="C13" s="15" t="s">
        <v>55</v>
      </c>
      <c r="D13" s="15" t="s">
        <v>65</v>
      </c>
      <c r="E13" s="14"/>
      <c r="F13" s="16" t="s">
        <v>57</v>
      </c>
      <c r="G13" s="15" t="s">
        <v>58</v>
      </c>
      <c r="H13" s="15">
        <v>245.3</v>
      </c>
      <c r="I13" s="14" t="e">
        <f>IF(#REF!=0,"",(#REF!-#REF!)/#REF!*100)</f>
        <v>#REF!</v>
      </c>
      <c r="J13" s="21"/>
    </row>
    <row r="14" ht="18" customHeight="1" spans="1:10">
      <c r="A14" s="13">
        <v>9</v>
      </c>
      <c r="B14" s="14"/>
      <c r="C14" s="15" t="s">
        <v>55</v>
      </c>
      <c r="D14" s="15" t="s">
        <v>61</v>
      </c>
      <c r="E14" s="14"/>
      <c r="F14" s="16" t="s">
        <v>57</v>
      </c>
      <c r="G14" s="15" t="s">
        <v>58</v>
      </c>
      <c r="H14" s="15">
        <v>35.6</v>
      </c>
      <c r="I14" s="14" t="e">
        <f>IF(#REF!=0,"",(#REF!-#REF!)/#REF!*100)</f>
        <v>#REF!</v>
      </c>
      <c r="J14" s="21"/>
    </row>
    <row r="15" ht="18" customHeight="1" spans="1:10">
      <c r="A15" s="13">
        <v>10</v>
      </c>
      <c r="B15" s="14"/>
      <c r="C15" s="15" t="s">
        <v>55</v>
      </c>
      <c r="D15" s="15" t="s">
        <v>60</v>
      </c>
      <c r="E15" s="14"/>
      <c r="F15" s="16" t="s">
        <v>57</v>
      </c>
      <c r="G15" s="15" t="s">
        <v>58</v>
      </c>
      <c r="H15" s="15">
        <v>225.3</v>
      </c>
      <c r="I15" s="14" t="e">
        <f>IF(#REF!=0,"",(#REF!-#REF!)/#REF!*100)</f>
        <v>#REF!</v>
      </c>
      <c r="J15" s="21"/>
    </row>
    <row r="16" ht="18" customHeight="1" spans="1:10">
      <c r="A16" s="13">
        <v>11</v>
      </c>
      <c r="B16" s="14"/>
      <c r="C16" s="15" t="s">
        <v>55</v>
      </c>
      <c r="D16" s="15" t="s">
        <v>59</v>
      </c>
      <c r="E16" s="14"/>
      <c r="F16" s="16" t="s">
        <v>57</v>
      </c>
      <c r="G16" s="15" t="s">
        <v>58</v>
      </c>
      <c r="H16" s="15">
        <v>95.3</v>
      </c>
      <c r="I16" s="14" t="e">
        <f>IF(#REF!=0,"",(#REF!-#REF!)/#REF!*100)</f>
        <v>#REF!</v>
      </c>
      <c r="J16" s="21"/>
    </row>
    <row r="17" ht="18" customHeight="1" spans="1:10">
      <c r="A17" s="13">
        <v>12</v>
      </c>
      <c r="B17" s="14"/>
      <c r="C17" s="15" t="s">
        <v>55</v>
      </c>
      <c r="D17" s="15" t="s">
        <v>66</v>
      </c>
      <c r="E17" s="14"/>
      <c r="F17" s="16" t="s">
        <v>57</v>
      </c>
      <c r="G17" s="15" t="s">
        <v>58</v>
      </c>
      <c r="H17" s="15">
        <v>45.6</v>
      </c>
      <c r="I17" s="14" t="e">
        <f>IF(#REF!=0,"",(#REF!-#REF!)/#REF!*100)</f>
        <v>#REF!</v>
      </c>
      <c r="J17" s="21"/>
    </row>
    <row r="18" ht="18" customHeight="1" spans="1:10">
      <c r="A18" s="13">
        <v>13</v>
      </c>
      <c r="B18" s="14"/>
      <c r="C18" s="15" t="s">
        <v>67</v>
      </c>
      <c r="D18" s="15" t="s">
        <v>68</v>
      </c>
      <c r="E18" s="14"/>
      <c r="F18" s="16" t="s">
        <v>57</v>
      </c>
      <c r="G18" s="15" t="s">
        <v>69</v>
      </c>
      <c r="H18" s="15">
        <v>6</v>
      </c>
      <c r="I18" s="14" t="e">
        <f>IF(#REF!=0,"",(#REF!-#REF!)/#REF!*100)</f>
        <v>#REF!</v>
      </c>
      <c r="J18" s="21"/>
    </row>
    <row r="19" ht="18" customHeight="1" spans="1:10">
      <c r="A19" s="13">
        <v>14</v>
      </c>
      <c r="B19" s="14"/>
      <c r="C19" s="15" t="s">
        <v>67</v>
      </c>
      <c r="D19" s="15" t="s">
        <v>70</v>
      </c>
      <c r="E19" s="14"/>
      <c r="F19" s="16" t="s">
        <v>57</v>
      </c>
      <c r="G19" s="15" t="s">
        <v>69</v>
      </c>
      <c r="H19" s="15">
        <v>71</v>
      </c>
      <c r="I19" s="14" t="e">
        <f>IF(#REF!=0,"",(#REF!-#REF!)/#REF!*100)</f>
        <v>#REF!</v>
      </c>
      <c r="J19" s="21"/>
    </row>
    <row r="20" ht="18" customHeight="1" spans="1:10">
      <c r="A20" s="13">
        <v>15</v>
      </c>
      <c r="B20" s="14"/>
      <c r="C20" s="15" t="s">
        <v>67</v>
      </c>
      <c r="D20" s="15" t="s">
        <v>71</v>
      </c>
      <c r="E20" s="14"/>
      <c r="F20" s="16" t="s">
        <v>57</v>
      </c>
      <c r="G20" s="15" t="s">
        <v>69</v>
      </c>
      <c r="H20" s="15">
        <v>5</v>
      </c>
      <c r="I20" s="14" t="e">
        <f>IF(#REF!=0,"",(#REF!-#REF!)/#REF!*100)</f>
        <v>#REF!</v>
      </c>
      <c r="J20" s="21"/>
    </row>
    <row r="21" ht="18" customHeight="1" spans="1:10">
      <c r="A21" s="13">
        <v>16</v>
      </c>
      <c r="B21" s="14"/>
      <c r="C21" s="15" t="s">
        <v>67</v>
      </c>
      <c r="D21" s="15" t="s">
        <v>72</v>
      </c>
      <c r="E21" s="14"/>
      <c r="F21" s="16" t="s">
        <v>57</v>
      </c>
      <c r="G21" s="15" t="s">
        <v>69</v>
      </c>
      <c r="H21" s="15">
        <v>9</v>
      </c>
      <c r="I21" s="14" t="e">
        <f>IF(#REF!=0,"",(#REF!-#REF!)/#REF!*100)</f>
        <v>#REF!</v>
      </c>
      <c r="J21" s="21"/>
    </row>
    <row r="22" ht="18" customHeight="1" spans="1:10">
      <c r="A22" s="13">
        <v>17</v>
      </c>
      <c r="B22" s="14"/>
      <c r="C22" s="15" t="s">
        <v>67</v>
      </c>
      <c r="D22" s="15" t="s">
        <v>73</v>
      </c>
      <c r="E22" s="14"/>
      <c r="F22" s="16" t="s">
        <v>57</v>
      </c>
      <c r="G22" s="15" t="s">
        <v>69</v>
      </c>
      <c r="H22" s="15">
        <v>2</v>
      </c>
      <c r="I22" s="14" t="e">
        <f>IF(#REF!=0,"",(#REF!-#REF!)/#REF!*100)</f>
        <v>#REF!</v>
      </c>
      <c r="J22" s="21"/>
    </row>
    <row r="23" ht="18" customHeight="1" spans="1:10">
      <c r="A23" s="13">
        <v>18</v>
      </c>
      <c r="B23" s="14"/>
      <c r="C23" s="15" t="s">
        <v>67</v>
      </c>
      <c r="D23" s="15" t="s">
        <v>70</v>
      </c>
      <c r="E23" s="14"/>
      <c r="F23" s="16" t="s">
        <v>57</v>
      </c>
      <c r="G23" s="15" t="s">
        <v>69</v>
      </c>
      <c r="H23" s="15">
        <v>4</v>
      </c>
      <c r="I23" s="14" t="e">
        <f>IF(#REF!=0,"",(#REF!-#REF!)/#REF!*100)</f>
        <v>#REF!</v>
      </c>
      <c r="J23" s="21"/>
    </row>
    <row r="24" ht="18" customHeight="1" spans="1:10">
      <c r="A24" s="13">
        <v>19</v>
      </c>
      <c r="B24" s="14"/>
      <c r="C24" s="15" t="s">
        <v>67</v>
      </c>
      <c r="D24" s="15" t="s">
        <v>74</v>
      </c>
      <c r="E24" s="14"/>
      <c r="F24" s="16" t="s">
        <v>57</v>
      </c>
      <c r="G24" s="15" t="s">
        <v>69</v>
      </c>
      <c r="H24" s="15">
        <v>1</v>
      </c>
      <c r="I24" s="14" t="e">
        <f>IF(#REF!=0,"",(#REF!-#REF!)/#REF!*100)</f>
        <v>#REF!</v>
      </c>
      <c r="J24" s="21"/>
    </row>
    <row r="25" ht="18" customHeight="1" spans="1:10">
      <c r="A25" s="13">
        <v>20</v>
      </c>
      <c r="B25" s="14"/>
      <c r="C25" s="15" t="s">
        <v>75</v>
      </c>
      <c r="D25" s="17" t="s">
        <v>76</v>
      </c>
      <c r="E25" s="14"/>
      <c r="F25" s="16" t="s">
        <v>57</v>
      </c>
      <c r="G25" s="15" t="s">
        <v>77</v>
      </c>
      <c r="H25" s="15">
        <v>1</v>
      </c>
      <c r="I25" s="14" t="e">
        <f>IF(#REF!=0,"",(#REF!-#REF!)/#REF!*100)</f>
        <v>#REF!</v>
      </c>
      <c r="J25" s="21"/>
    </row>
    <row r="26" ht="18" customHeight="1" spans="1:10">
      <c r="A26" s="13">
        <v>21</v>
      </c>
      <c r="B26" s="14"/>
      <c r="C26" s="15" t="s">
        <v>78</v>
      </c>
      <c r="D26" s="17" t="s">
        <v>79</v>
      </c>
      <c r="E26" s="14"/>
      <c r="F26" s="16" t="s">
        <v>57</v>
      </c>
      <c r="G26" s="15" t="s">
        <v>80</v>
      </c>
      <c r="H26" s="15">
        <v>2.15</v>
      </c>
      <c r="I26" s="14" t="e">
        <f>IF(#REF!=0,"",(#REF!-#REF!)/#REF!*100)</f>
        <v>#REF!</v>
      </c>
      <c r="J26" s="21"/>
    </row>
    <row r="27" ht="18" customHeight="1" spans="1:10">
      <c r="A27" s="13">
        <v>22</v>
      </c>
      <c r="B27" s="14"/>
      <c r="C27" s="15" t="s">
        <v>81</v>
      </c>
      <c r="D27" s="15" t="s">
        <v>82</v>
      </c>
      <c r="E27" s="14"/>
      <c r="F27" s="16" t="s">
        <v>57</v>
      </c>
      <c r="G27" s="15" t="s">
        <v>83</v>
      </c>
      <c r="H27" s="15">
        <v>450</v>
      </c>
      <c r="I27" s="14" t="e">
        <f>IF(#REF!=0,"",(#REF!-#REF!)/#REF!*100)</f>
        <v>#REF!</v>
      </c>
      <c r="J27" s="21"/>
    </row>
    <row r="28" ht="18" customHeight="1" spans="1:10">
      <c r="A28" s="13">
        <v>23</v>
      </c>
      <c r="B28" s="14"/>
      <c r="C28" s="15" t="s">
        <v>84</v>
      </c>
      <c r="D28" s="15" t="s">
        <v>84</v>
      </c>
      <c r="E28" s="14"/>
      <c r="F28" s="16" t="s">
        <v>57</v>
      </c>
      <c r="G28" s="15" t="s">
        <v>85</v>
      </c>
      <c r="H28" s="15">
        <v>8</v>
      </c>
      <c r="I28" s="14" t="e">
        <f>IF(#REF!=0,"",(#REF!-#REF!)/#REF!*100)</f>
        <v>#REF!</v>
      </c>
      <c r="J28" s="21"/>
    </row>
    <row r="29" ht="18" customHeight="1" spans="1:10">
      <c r="A29" s="13">
        <v>24</v>
      </c>
      <c r="B29" s="14"/>
      <c r="C29" s="15" t="s">
        <v>55</v>
      </c>
      <c r="D29" s="15" t="s">
        <v>86</v>
      </c>
      <c r="E29" s="14"/>
      <c r="F29" s="16" t="s">
        <v>57</v>
      </c>
      <c r="G29" s="15" t="s">
        <v>58</v>
      </c>
      <c r="H29" s="15">
        <v>315.3</v>
      </c>
      <c r="I29" s="14" t="e">
        <f>IF(#REF!=0,"",(#REF!-#REF!)/#REF!*100)</f>
        <v>#REF!</v>
      </c>
      <c r="J29" s="21"/>
    </row>
    <row r="30" ht="18" customHeight="1" spans="1:10">
      <c r="A30" s="13">
        <v>25</v>
      </c>
      <c r="B30" s="14"/>
      <c r="C30" s="15" t="s">
        <v>55</v>
      </c>
      <c r="D30" s="15" t="s">
        <v>87</v>
      </c>
      <c r="E30" s="14"/>
      <c r="F30" s="16" t="s">
        <v>57</v>
      </c>
      <c r="G30" s="15" t="s">
        <v>58</v>
      </c>
      <c r="H30" s="15">
        <v>105.6</v>
      </c>
      <c r="I30" s="14" t="e">
        <f>IF(#REF!=0,"",(#REF!-#REF!)/#REF!*100)</f>
        <v>#REF!</v>
      </c>
      <c r="J30" s="21"/>
    </row>
    <row r="31" ht="18" customHeight="1" spans="1:10">
      <c r="A31" s="13">
        <v>26</v>
      </c>
      <c r="B31" s="14"/>
      <c r="C31" s="15" t="s">
        <v>88</v>
      </c>
      <c r="D31" s="15" t="s">
        <v>89</v>
      </c>
      <c r="E31" s="14"/>
      <c r="F31" s="16" t="s">
        <v>57</v>
      </c>
      <c r="G31" s="15" t="s">
        <v>69</v>
      </c>
      <c r="H31" s="15">
        <v>30</v>
      </c>
      <c r="I31" s="14" t="e">
        <f>IF(#REF!=0,"",(#REF!-#REF!)/#REF!*100)</f>
        <v>#REF!</v>
      </c>
      <c r="J31" s="21"/>
    </row>
    <row r="32" ht="18" customHeight="1" spans="1:10">
      <c r="A32" s="13">
        <v>27</v>
      </c>
      <c r="B32" s="14"/>
      <c r="C32" s="15" t="s">
        <v>88</v>
      </c>
      <c r="D32" s="15" t="s">
        <v>90</v>
      </c>
      <c r="E32" s="14"/>
      <c r="F32" s="16" t="s">
        <v>57</v>
      </c>
      <c r="G32" s="15" t="s">
        <v>69</v>
      </c>
      <c r="H32" s="15">
        <v>8</v>
      </c>
      <c r="I32" s="14" t="e">
        <f>IF(#REF!=0,"",(#REF!-#REF!)/#REF!*100)</f>
        <v>#REF!</v>
      </c>
      <c r="J32" s="21"/>
    </row>
    <row r="33" ht="18" customHeight="1" spans="1:10">
      <c r="A33" s="13">
        <v>28</v>
      </c>
      <c r="B33" s="14"/>
      <c r="C33" s="15" t="s">
        <v>91</v>
      </c>
      <c r="D33" s="18" t="s">
        <v>92</v>
      </c>
      <c r="E33" s="14"/>
      <c r="F33" s="16" t="s">
        <v>57</v>
      </c>
      <c r="G33" s="15" t="s">
        <v>77</v>
      </c>
      <c r="H33" s="15">
        <v>74</v>
      </c>
      <c r="I33" s="14" t="e">
        <f>IF(#REF!=0,"",(#REF!-#REF!)/#REF!*100)</f>
        <v>#REF!</v>
      </c>
      <c r="J33" s="22"/>
    </row>
    <row r="34" ht="18" customHeight="1" spans="1:10">
      <c r="A34" s="13">
        <v>29</v>
      </c>
      <c r="B34" s="14"/>
      <c r="C34" s="15" t="s">
        <v>93</v>
      </c>
      <c r="D34" s="16" t="s">
        <v>94</v>
      </c>
      <c r="E34" s="14"/>
      <c r="F34" s="16" t="s">
        <v>57</v>
      </c>
      <c r="G34" s="15" t="s">
        <v>77</v>
      </c>
      <c r="H34" s="15">
        <v>96</v>
      </c>
      <c r="I34" s="14" t="e">
        <f>IF(#REF!=0,"",(#REF!-#REF!)/#REF!*100)</f>
        <v>#REF!</v>
      </c>
      <c r="J34" s="22"/>
    </row>
    <row r="35" ht="18" customHeight="1" spans="1:10">
      <c r="A35" s="13">
        <v>30</v>
      </c>
      <c r="B35" s="14"/>
      <c r="C35" s="15" t="s">
        <v>95</v>
      </c>
      <c r="D35" s="16" t="s">
        <v>94</v>
      </c>
      <c r="E35" s="14"/>
      <c r="F35" s="16" t="s">
        <v>57</v>
      </c>
      <c r="G35" s="15" t="s">
        <v>77</v>
      </c>
      <c r="H35" s="15">
        <v>38</v>
      </c>
      <c r="I35" s="14" t="e">
        <f>IF(#REF!=0,"",(#REF!-#REF!)/#REF!*100)</f>
        <v>#REF!</v>
      </c>
      <c r="J35" s="22"/>
    </row>
    <row r="36" ht="18" customHeight="1" spans="1:10">
      <c r="A36" s="13">
        <v>31</v>
      </c>
      <c r="B36" s="14"/>
      <c r="C36" s="15" t="s">
        <v>96</v>
      </c>
      <c r="D36" s="16" t="s">
        <v>94</v>
      </c>
      <c r="E36" s="14"/>
      <c r="F36" s="16" t="s">
        <v>57</v>
      </c>
      <c r="G36" s="15" t="s">
        <v>97</v>
      </c>
      <c r="H36" s="15">
        <v>30</v>
      </c>
      <c r="I36" s="14" t="e">
        <f>IF(#REF!=0,"",(#REF!-#REF!)/#REF!*100)</f>
        <v>#REF!</v>
      </c>
      <c r="J36" s="22"/>
    </row>
    <row r="37" ht="18" customHeight="1" spans="1:10">
      <c r="A37" s="13">
        <v>32</v>
      </c>
      <c r="B37" s="14"/>
      <c r="C37" s="15" t="s">
        <v>98</v>
      </c>
      <c r="D37" s="15"/>
      <c r="E37" s="14"/>
      <c r="F37" s="16" t="s">
        <v>57</v>
      </c>
      <c r="G37" s="15" t="s">
        <v>85</v>
      </c>
      <c r="H37" s="15">
        <v>18</v>
      </c>
      <c r="I37" s="14" t="e">
        <f>IF(#REF!=0,"",(#REF!-#REF!)/#REF!*100)</f>
        <v>#REF!</v>
      </c>
      <c r="J37" s="22"/>
    </row>
    <row r="38" ht="18" customHeight="1" spans="1:10">
      <c r="A38" s="13">
        <v>33</v>
      </c>
      <c r="B38" s="14"/>
      <c r="C38" s="15" t="s">
        <v>99</v>
      </c>
      <c r="D38" s="17" t="s">
        <v>100</v>
      </c>
      <c r="E38" s="14"/>
      <c r="F38" s="16" t="s">
        <v>57</v>
      </c>
      <c r="G38" s="15" t="s">
        <v>97</v>
      </c>
      <c r="H38" s="15">
        <v>1</v>
      </c>
      <c r="I38" s="14" t="e">
        <f>IF(#REF!=0,"",(#REF!-#REF!)/#REF!*100)</f>
        <v>#REF!</v>
      </c>
      <c r="J38" s="22"/>
    </row>
    <row r="39" ht="18" customHeight="1" spans="1:10">
      <c r="A39" s="13">
        <v>34</v>
      </c>
      <c r="B39" s="14"/>
      <c r="C39" s="15" t="s">
        <v>101</v>
      </c>
      <c r="D39" s="15"/>
      <c r="E39" s="14"/>
      <c r="F39" s="16" t="s">
        <v>57</v>
      </c>
      <c r="G39" s="15" t="s">
        <v>97</v>
      </c>
      <c r="H39" s="15">
        <v>1</v>
      </c>
      <c r="I39" s="14" t="e">
        <f>IF(#REF!=0,"",(#REF!-#REF!)/#REF!*100)</f>
        <v>#REF!</v>
      </c>
      <c r="J39" s="21"/>
    </row>
    <row r="40" ht="18" customHeight="1" spans="1:10">
      <c r="A40" s="13">
        <v>35</v>
      </c>
      <c r="B40" s="14"/>
      <c r="C40" s="16" t="s">
        <v>102</v>
      </c>
      <c r="D40" s="17" t="s">
        <v>103</v>
      </c>
      <c r="E40" s="14"/>
      <c r="F40" s="16" t="s">
        <v>57</v>
      </c>
      <c r="G40" s="15" t="s">
        <v>85</v>
      </c>
      <c r="H40" s="15">
        <v>8</v>
      </c>
      <c r="I40" s="14" t="e">
        <f>IF(#REF!=0,"",(#REF!-#REF!)/#REF!*100)</f>
        <v>#REF!</v>
      </c>
      <c r="J40" s="21"/>
    </row>
    <row r="41" ht="18" customHeight="1" spans="1:10">
      <c r="A41" s="13">
        <v>36</v>
      </c>
      <c r="B41" s="14"/>
      <c r="C41" s="16" t="s">
        <v>102</v>
      </c>
      <c r="D41" s="15" t="s">
        <v>104</v>
      </c>
      <c r="E41" s="14"/>
      <c r="F41" s="16" t="s">
        <v>57</v>
      </c>
      <c r="G41" s="15" t="s">
        <v>85</v>
      </c>
      <c r="H41" s="15">
        <v>1</v>
      </c>
      <c r="I41" s="14" t="e">
        <f>IF(#REF!=0,"",(#REF!-#REF!)/#REF!*100)</f>
        <v>#REF!</v>
      </c>
      <c r="J41" s="21"/>
    </row>
    <row r="42" ht="18" customHeight="1" spans="1:10">
      <c r="A42" s="13">
        <v>37</v>
      </c>
      <c r="B42" s="14"/>
      <c r="C42" s="16" t="s">
        <v>102</v>
      </c>
      <c r="D42" s="15" t="s">
        <v>105</v>
      </c>
      <c r="E42" s="14"/>
      <c r="F42" s="16" t="s">
        <v>57</v>
      </c>
      <c r="G42" s="15" t="s">
        <v>85</v>
      </c>
      <c r="H42" s="15">
        <v>2</v>
      </c>
      <c r="I42" s="14" t="e">
        <f>IF(#REF!=0,"",(#REF!-#REF!)/#REF!*100)</f>
        <v>#REF!</v>
      </c>
      <c r="J42" s="21"/>
    </row>
    <row r="43" ht="18" customHeight="1" spans="1:10">
      <c r="A43" s="13">
        <v>38</v>
      </c>
      <c r="B43" s="14"/>
      <c r="C43" s="16" t="s">
        <v>102</v>
      </c>
      <c r="D43" s="17" t="s">
        <v>106</v>
      </c>
      <c r="E43" s="14"/>
      <c r="F43" s="16" t="s">
        <v>57</v>
      </c>
      <c r="G43" s="15" t="s">
        <v>85</v>
      </c>
      <c r="H43" s="15">
        <v>1</v>
      </c>
      <c r="I43" s="14" t="e">
        <f>IF(#REF!=0,"",(#REF!-#REF!)/#REF!*100)</f>
        <v>#REF!</v>
      </c>
      <c r="J43" s="21"/>
    </row>
    <row r="44" ht="18" customHeight="1" spans="1:10">
      <c r="A44" s="13">
        <v>39</v>
      </c>
      <c r="B44" s="14"/>
      <c r="C44" s="16" t="s">
        <v>102</v>
      </c>
      <c r="D44" s="15" t="s">
        <v>107</v>
      </c>
      <c r="E44" s="14"/>
      <c r="F44" s="16" t="s">
        <v>57</v>
      </c>
      <c r="G44" s="15" t="s">
        <v>85</v>
      </c>
      <c r="H44" s="15">
        <v>1</v>
      </c>
      <c r="I44" s="14" t="e">
        <f>IF(#REF!=0,"",(#REF!-#REF!)/#REF!*100)</f>
        <v>#REF!</v>
      </c>
      <c r="J44" s="21"/>
    </row>
    <row r="45" ht="18" customHeight="1" spans="1:10">
      <c r="A45" s="13">
        <v>40</v>
      </c>
      <c r="B45" s="14"/>
      <c r="C45" s="16" t="s">
        <v>102</v>
      </c>
      <c r="D45" s="15" t="s">
        <v>108</v>
      </c>
      <c r="E45" s="14"/>
      <c r="F45" s="16" t="s">
        <v>57</v>
      </c>
      <c r="G45" s="15" t="s">
        <v>85</v>
      </c>
      <c r="H45" s="15">
        <v>9</v>
      </c>
      <c r="I45" s="14" t="e">
        <f>IF(#REF!=0,"",(#REF!-#REF!)/#REF!*100)</f>
        <v>#REF!</v>
      </c>
      <c r="J45" s="21"/>
    </row>
    <row r="46" ht="18" customHeight="1" spans="1:10">
      <c r="A46" s="13">
        <v>41</v>
      </c>
      <c r="B46" s="14"/>
      <c r="C46" s="16" t="s">
        <v>102</v>
      </c>
      <c r="D46" s="15" t="s">
        <v>109</v>
      </c>
      <c r="E46" s="14"/>
      <c r="F46" s="16" t="s">
        <v>57</v>
      </c>
      <c r="G46" s="15" t="s">
        <v>85</v>
      </c>
      <c r="H46" s="15">
        <v>2</v>
      </c>
      <c r="I46" s="14" t="e">
        <f>IF(#REF!=0,"",(#REF!-#REF!)/#REF!*100)</f>
        <v>#REF!</v>
      </c>
      <c r="J46" s="21"/>
    </row>
    <row r="47" ht="18" customHeight="1" spans="1:10">
      <c r="A47" s="13">
        <v>42</v>
      </c>
      <c r="B47" s="14"/>
      <c r="C47" s="16" t="s">
        <v>102</v>
      </c>
      <c r="D47" s="15" t="s">
        <v>110</v>
      </c>
      <c r="E47" s="14"/>
      <c r="F47" s="16" t="s">
        <v>57</v>
      </c>
      <c r="G47" s="15" t="s">
        <v>85</v>
      </c>
      <c r="H47" s="15">
        <v>8</v>
      </c>
      <c r="I47" s="14" t="e">
        <f>IF(#REF!=0,"",(#REF!-#REF!)/#REF!*100)</f>
        <v>#REF!</v>
      </c>
      <c r="J47" s="21"/>
    </row>
    <row r="48" ht="18" customHeight="1" spans="1:10">
      <c r="A48" s="13">
        <v>43</v>
      </c>
      <c r="B48" s="14"/>
      <c r="C48" s="16" t="s">
        <v>102</v>
      </c>
      <c r="D48" s="15" t="s">
        <v>111</v>
      </c>
      <c r="E48" s="14"/>
      <c r="F48" s="16" t="s">
        <v>57</v>
      </c>
      <c r="G48" s="15" t="s">
        <v>85</v>
      </c>
      <c r="H48" s="15">
        <v>4</v>
      </c>
      <c r="I48" s="14" t="e">
        <f>IF(#REF!=0,"",(#REF!-#REF!)/#REF!*100)</f>
        <v>#REF!</v>
      </c>
      <c r="J48" s="21"/>
    </row>
    <row r="49" ht="18" customHeight="1" spans="1:10">
      <c r="A49" s="13">
        <v>44</v>
      </c>
      <c r="B49" s="14"/>
      <c r="C49" s="15" t="s">
        <v>112</v>
      </c>
      <c r="D49" s="15" t="s">
        <v>113</v>
      </c>
      <c r="E49" s="14"/>
      <c r="F49" s="16" t="s">
        <v>57</v>
      </c>
      <c r="G49" s="15" t="s">
        <v>114</v>
      </c>
      <c r="H49" s="15">
        <v>155.69</v>
      </c>
      <c r="I49" s="14" t="e">
        <f>IF(#REF!=0,"",(#REF!-#REF!)/#REF!*100)</f>
        <v>#REF!</v>
      </c>
      <c r="J49" s="21"/>
    </row>
    <row r="50" ht="18" customHeight="1" spans="1:10">
      <c r="A50" s="13">
        <v>45</v>
      </c>
      <c r="B50" s="14"/>
      <c r="C50" s="15" t="s">
        <v>112</v>
      </c>
      <c r="D50" s="15" t="s">
        <v>115</v>
      </c>
      <c r="E50" s="14"/>
      <c r="F50" s="16" t="s">
        <v>57</v>
      </c>
      <c r="G50" s="15" t="s">
        <v>114</v>
      </c>
      <c r="H50" s="15">
        <v>297.26</v>
      </c>
      <c r="I50" s="14" t="e">
        <f>IF(#REF!=0,"",(#REF!-#REF!)/#REF!*100)</f>
        <v>#REF!</v>
      </c>
      <c r="J50" s="21"/>
    </row>
    <row r="51" ht="18" customHeight="1" spans="1:10">
      <c r="A51" s="13">
        <v>46</v>
      </c>
      <c r="B51" s="14"/>
      <c r="C51" s="15" t="s">
        <v>112</v>
      </c>
      <c r="D51" s="15" t="s">
        <v>116</v>
      </c>
      <c r="E51" s="14"/>
      <c r="F51" s="16" t="s">
        <v>57</v>
      </c>
      <c r="G51" s="15" t="s">
        <v>114</v>
      </c>
      <c r="H51" s="15">
        <v>1015.59</v>
      </c>
      <c r="I51" s="14" t="e">
        <f>IF(#REF!=0,"",(#REF!-#REF!)/#REF!*100)</f>
        <v>#REF!</v>
      </c>
      <c r="J51" s="21"/>
    </row>
    <row r="52" ht="18" customHeight="1" spans="1:10">
      <c r="A52" s="13">
        <v>47</v>
      </c>
      <c r="B52" s="14"/>
      <c r="C52" s="15" t="s">
        <v>112</v>
      </c>
      <c r="D52" s="15" t="s">
        <v>117</v>
      </c>
      <c r="E52" s="14"/>
      <c r="F52" s="16" t="s">
        <v>57</v>
      </c>
      <c r="G52" s="15" t="s">
        <v>114</v>
      </c>
      <c r="H52" s="15">
        <v>153.6</v>
      </c>
      <c r="I52" s="14" t="e">
        <f>IF(#REF!=0,"",(#REF!-#REF!)/#REF!*100)</f>
        <v>#REF!</v>
      </c>
      <c r="J52" s="21"/>
    </row>
    <row r="53" ht="18" customHeight="1" spans="1:10">
      <c r="A53" s="13">
        <v>48</v>
      </c>
      <c r="B53" s="14"/>
      <c r="C53" s="15" t="s">
        <v>112</v>
      </c>
      <c r="D53" s="15" t="s">
        <v>118</v>
      </c>
      <c r="E53" s="14"/>
      <c r="F53" s="16" t="s">
        <v>57</v>
      </c>
      <c r="G53" s="15" t="s">
        <v>114</v>
      </c>
      <c r="H53" s="15">
        <v>1638.9</v>
      </c>
      <c r="I53" s="14" t="e">
        <f>IF(#REF!=0,"",(#REF!-#REF!)/#REF!*100)</f>
        <v>#REF!</v>
      </c>
      <c r="J53" s="21"/>
    </row>
    <row r="54" ht="18" customHeight="1" spans="1:10">
      <c r="A54" s="13">
        <v>49</v>
      </c>
      <c r="B54" s="14"/>
      <c r="C54" s="15" t="s">
        <v>119</v>
      </c>
      <c r="D54" s="16" t="s">
        <v>120</v>
      </c>
      <c r="E54" s="14"/>
      <c r="F54" s="16" t="s">
        <v>57</v>
      </c>
      <c r="G54" s="15" t="s">
        <v>114</v>
      </c>
      <c r="H54" s="15">
        <v>6</v>
      </c>
      <c r="I54" s="14" t="e">
        <f>IF(#REF!=0,"",(#REF!-#REF!)/#REF!*100)</f>
        <v>#REF!</v>
      </c>
      <c r="J54" s="21"/>
    </row>
    <row r="55" ht="18" customHeight="1" spans="1:10">
      <c r="A55" s="13">
        <v>50</v>
      </c>
      <c r="B55" s="14"/>
      <c r="C55" s="16" t="s">
        <v>121</v>
      </c>
      <c r="D55" s="15" t="s">
        <v>122</v>
      </c>
      <c r="E55" s="14"/>
      <c r="F55" s="16" t="s">
        <v>57</v>
      </c>
      <c r="G55" s="15" t="s">
        <v>69</v>
      </c>
      <c r="H55" s="15">
        <v>2</v>
      </c>
      <c r="I55" s="14" t="e">
        <f>IF(#REF!=0,"",(#REF!-#REF!)/#REF!*100)</f>
        <v>#REF!</v>
      </c>
      <c r="J55" s="21"/>
    </row>
    <row r="56" ht="18" customHeight="1" spans="1:10">
      <c r="A56" s="13">
        <v>51</v>
      </c>
      <c r="B56" s="14"/>
      <c r="C56" s="16" t="s">
        <v>121</v>
      </c>
      <c r="D56" s="15" t="s">
        <v>122</v>
      </c>
      <c r="E56" s="14"/>
      <c r="F56" s="16" t="s">
        <v>57</v>
      </c>
      <c r="G56" s="15" t="s">
        <v>69</v>
      </c>
      <c r="H56" s="15">
        <v>16</v>
      </c>
      <c r="I56" s="14" t="e">
        <f>IF(#REF!=0,"",(#REF!-#REF!)/#REF!*100)</f>
        <v>#REF!</v>
      </c>
      <c r="J56" s="21"/>
    </row>
    <row r="57" ht="18" customHeight="1" spans="1:10">
      <c r="A57" s="13">
        <v>52</v>
      </c>
      <c r="B57" s="14"/>
      <c r="C57" s="16" t="s">
        <v>121</v>
      </c>
      <c r="D57" s="15" t="s">
        <v>123</v>
      </c>
      <c r="E57" s="14"/>
      <c r="F57" s="16" t="s">
        <v>57</v>
      </c>
      <c r="G57" s="15" t="s">
        <v>69</v>
      </c>
      <c r="H57" s="15">
        <v>8</v>
      </c>
      <c r="I57" s="14" t="e">
        <f>IF(#REF!=0,"",(#REF!-#REF!)/#REF!*100)</f>
        <v>#REF!</v>
      </c>
      <c r="J57" s="21"/>
    </row>
    <row r="58" ht="18" customHeight="1" spans="1:10">
      <c r="A58" s="13">
        <v>53</v>
      </c>
      <c r="B58" s="14"/>
      <c r="C58" s="16" t="s">
        <v>121</v>
      </c>
      <c r="D58" s="15" t="s">
        <v>124</v>
      </c>
      <c r="E58" s="14"/>
      <c r="F58" s="16" t="s">
        <v>57</v>
      </c>
      <c r="G58" s="15" t="s">
        <v>69</v>
      </c>
      <c r="H58" s="15">
        <v>16</v>
      </c>
      <c r="I58" s="14" t="e">
        <f>IF(#REF!=0,"",(#REF!-#REF!)/#REF!*100)</f>
        <v>#REF!</v>
      </c>
      <c r="J58" s="21"/>
    </row>
    <row r="59" ht="18" customHeight="1" spans="1:10">
      <c r="A59" s="13">
        <v>54</v>
      </c>
      <c r="B59" s="14"/>
      <c r="C59" s="16" t="s">
        <v>121</v>
      </c>
      <c r="D59" s="15" t="s">
        <v>125</v>
      </c>
      <c r="E59" s="14"/>
      <c r="F59" s="16" t="s">
        <v>57</v>
      </c>
      <c r="G59" s="15" t="s">
        <v>69</v>
      </c>
      <c r="H59" s="15">
        <v>56</v>
      </c>
      <c r="I59" s="14" t="e">
        <f>IF(#REF!=0,"",(#REF!-#REF!)/#REF!*100)</f>
        <v>#REF!</v>
      </c>
      <c r="J59" s="21"/>
    </row>
    <row r="60" ht="18" customHeight="1" spans="1:10">
      <c r="A60" s="13">
        <v>55</v>
      </c>
      <c r="B60" s="14"/>
      <c r="C60" s="15" t="s">
        <v>126</v>
      </c>
      <c r="D60" s="15" t="s">
        <v>127</v>
      </c>
      <c r="E60" s="14"/>
      <c r="F60" s="16" t="s">
        <v>57</v>
      </c>
      <c r="G60" s="15" t="s">
        <v>69</v>
      </c>
      <c r="H60" s="15">
        <v>4</v>
      </c>
      <c r="I60" s="14" t="e">
        <f>IF(#REF!=0,"",(#REF!-#REF!)/#REF!*100)</f>
        <v>#REF!</v>
      </c>
      <c r="J60" s="21"/>
    </row>
    <row r="61" ht="18" customHeight="1" spans="1:10">
      <c r="A61" s="13">
        <v>56</v>
      </c>
      <c r="B61" s="14"/>
      <c r="C61" s="15" t="s">
        <v>126</v>
      </c>
      <c r="D61" s="15" t="s">
        <v>128</v>
      </c>
      <c r="E61" s="14"/>
      <c r="F61" s="16" t="s">
        <v>57</v>
      </c>
      <c r="G61" s="15" t="s">
        <v>69</v>
      </c>
      <c r="H61" s="15">
        <v>4</v>
      </c>
      <c r="I61" s="14" t="e">
        <f>IF(#REF!=0,"",(#REF!-#REF!)/#REF!*100)</f>
        <v>#REF!</v>
      </c>
      <c r="J61" s="21"/>
    </row>
    <row r="62" ht="18" customHeight="1" spans="1:10">
      <c r="A62" s="13">
        <v>57</v>
      </c>
      <c r="B62" s="14"/>
      <c r="C62" s="15" t="s">
        <v>126</v>
      </c>
      <c r="D62" s="15" t="s">
        <v>129</v>
      </c>
      <c r="E62" s="14"/>
      <c r="F62" s="16" t="s">
        <v>57</v>
      </c>
      <c r="G62" s="15" t="s">
        <v>69</v>
      </c>
      <c r="H62" s="15">
        <v>4</v>
      </c>
      <c r="I62" s="14" t="e">
        <f>IF(#REF!=0,"",(#REF!-#REF!)/#REF!*100)</f>
        <v>#REF!</v>
      </c>
      <c r="J62" s="21"/>
    </row>
    <row r="63" ht="18" customHeight="1" spans="1:10">
      <c r="A63" s="13">
        <v>58</v>
      </c>
      <c r="B63" s="14"/>
      <c r="C63" s="15" t="s">
        <v>126</v>
      </c>
      <c r="D63" s="15" t="s">
        <v>123</v>
      </c>
      <c r="E63" s="14"/>
      <c r="F63" s="16" t="s">
        <v>57</v>
      </c>
      <c r="G63" s="15" t="s">
        <v>69</v>
      </c>
      <c r="H63" s="15">
        <v>4</v>
      </c>
      <c r="I63" s="14" t="e">
        <f>IF(#REF!=0,"",(#REF!-#REF!)/#REF!*100)</f>
        <v>#REF!</v>
      </c>
      <c r="J63" s="21"/>
    </row>
    <row r="64" ht="18" customHeight="1" spans="1:10">
      <c r="A64" s="13">
        <v>59</v>
      </c>
      <c r="B64" s="14"/>
      <c r="C64" s="16" t="s">
        <v>121</v>
      </c>
      <c r="D64" s="15" t="s">
        <v>123</v>
      </c>
      <c r="E64" s="14"/>
      <c r="F64" s="16" t="s">
        <v>57</v>
      </c>
      <c r="G64" s="15" t="s">
        <v>69</v>
      </c>
      <c r="H64" s="15">
        <v>4</v>
      </c>
      <c r="I64" s="14" t="e">
        <f>IF(#REF!=0,"",(#REF!-#REF!)/#REF!*100)</f>
        <v>#REF!</v>
      </c>
      <c r="J64" s="21"/>
    </row>
    <row r="65" ht="18" customHeight="1" spans="1:10">
      <c r="A65" s="13">
        <v>60</v>
      </c>
      <c r="B65" s="14"/>
      <c r="C65" s="16" t="s">
        <v>121</v>
      </c>
      <c r="D65" s="15"/>
      <c r="E65" s="14"/>
      <c r="F65" s="16" t="s">
        <v>57</v>
      </c>
      <c r="G65" s="15" t="s">
        <v>69</v>
      </c>
      <c r="H65" s="15">
        <v>16</v>
      </c>
      <c r="I65" s="14" t="e">
        <f>IF(#REF!=0,"",(#REF!-#REF!)/#REF!*100)</f>
        <v>#REF!</v>
      </c>
      <c r="J65" s="21"/>
    </row>
    <row r="66" ht="18" customHeight="1" spans="1:10">
      <c r="A66" s="13">
        <v>61</v>
      </c>
      <c r="B66" s="14"/>
      <c r="C66" s="16" t="s">
        <v>121</v>
      </c>
      <c r="D66" s="15" t="s">
        <v>125</v>
      </c>
      <c r="E66" s="14"/>
      <c r="F66" s="16" t="s">
        <v>57</v>
      </c>
      <c r="G66" s="15" t="s">
        <v>69</v>
      </c>
      <c r="H66" s="15">
        <v>66</v>
      </c>
      <c r="I66" s="14" t="e">
        <f>IF(#REF!=0,"",(#REF!-#REF!)/#REF!*100)</f>
        <v>#REF!</v>
      </c>
      <c r="J66" s="21"/>
    </row>
    <row r="67" ht="18" customHeight="1" spans="1:10">
      <c r="A67" s="13">
        <v>62</v>
      </c>
      <c r="B67" s="14"/>
      <c r="C67" s="16" t="s">
        <v>121</v>
      </c>
      <c r="D67" s="15" t="s">
        <v>130</v>
      </c>
      <c r="E67" s="14"/>
      <c r="F67" s="16" t="s">
        <v>57</v>
      </c>
      <c r="G67" s="15" t="s">
        <v>69</v>
      </c>
      <c r="H67" s="15">
        <v>18</v>
      </c>
      <c r="I67" s="14" t="e">
        <f>IF(#REF!=0,"",(#REF!-#REF!)/#REF!*100)</f>
        <v>#REF!</v>
      </c>
      <c r="J67" s="21"/>
    </row>
    <row r="68" ht="18" customHeight="1" spans="1:10">
      <c r="A68" s="13">
        <v>63</v>
      </c>
      <c r="B68" s="14"/>
      <c r="C68" s="15" t="s">
        <v>131</v>
      </c>
      <c r="D68" s="15" t="s">
        <v>132</v>
      </c>
      <c r="E68" s="14"/>
      <c r="F68" s="16" t="s">
        <v>57</v>
      </c>
      <c r="G68" s="15" t="s">
        <v>69</v>
      </c>
      <c r="H68" s="15">
        <v>8</v>
      </c>
      <c r="I68" s="14" t="e">
        <f>IF(#REF!=0,"",(#REF!-#REF!)/#REF!*100)</f>
        <v>#REF!</v>
      </c>
      <c r="J68" s="21"/>
    </row>
    <row r="69" ht="18" customHeight="1" spans="1:10">
      <c r="A69" s="13">
        <v>64</v>
      </c>
      <c r="B69" s="14"/>
      <c r="C69" s="15" t="s">
        <v>131</v>
      </c>
      <c r="D69" s="15" t="s">
        <v>133</v>
      </c>
      <c r="E69" s="14"/>
      <c r="F69" s="16" t="s">
        <v>57</v>
      </c>
      <c r="G69" s="15" t="s">
        <v>69</v>
      </c>
      <c r="H69" s="15">
        <v>3</v>
      </c>
      <c r="I69" s="14" t="e">
        <f>IF(#REF!=0,"",(#REF!-#REF!)/#REF!*100)</f>
        <v>#REF!</v>
      </c>
      <c r="J69" s="21"/>
    </row>
    <row r="70" ht="18" customHeight="1" spans="1:10">
      <c r="A70" s="13">
        <v>65</v>
      </c>
      <c r="B70" s="14"/>
      <c r="C70" s="16" t="s">
        <v>82</v>
      </c>
      <c r="D70" s="15" t="s">
        <v>134</v>
      </c>
      <c r="E70" s="14"/>
      <c r="F70" s="16" t="s">
        <v>57</v>
      </c>
      <c r="G70" s="15" t="s">
        <v>83</v>
      </c>
      <c r="H70" s="15">
        <v>4500</v>
      </c>
      <c r="I70" s="14" t="e">
        <f>IF(#REF!=0,"",(#REF!-#REF!)/#REF!*100)</f>
        <v>#REF!</v>
      </c>
      <c r="J70" s="21"/>
    </row>
    <row r="71" ht="18" customHeight="1" spans="1:10">
      <c r="A71" s="13">
        <v>66</v>
      </c>
      <c r="B71" s="14"/>
      <c r="C71" s="15" t="s">
        <v>135</v>
      </c>
      <c r="D71" s="15"/>
      <c r="E71" s="14"/>
      <c r="F71" s="16" t="s">
        <v>57</v>
      </c>
      <c r="G71" s="15" t="s">
        <v>83</v>
      </c>
      <c r="H71" s="15">
        <v>356</v>
      </c>
      <c r="I71" s="14" t="e">
        <f>IF(#REF!=0,"",(#REF!-#REF!)/#REF!*100)</f>
        <v>#REF!</v>
      </c>
      <c r="J71" s="21"/>
    </row>
    <row r="72" ht="18" customHeight="1" spans="1:10">
      <c r="A72" s="13">
        <v>67</v>
      </c>
      <c r="B72" s="14"/>
      <c r="C72" s="15" t="s">
        <v>136</v>
      </c>
      <c r="D72" s="15" t="s">
        <v>137</v>
      </c>
      <c r="E72" s="14"/>
      <c r="F72" s="16" t="s">
        <v>138</v>
      </c>
      <c r="G72" s="15" t="s">
        <v>85</v>
      </c>
      <c r="H72" s="15">
        <v>2</v>
      </c>
      <c r="I72" s="14" t="e">
        <f>IF(#REF!=0,"",(#REF!-#REF!)/#REF!*100)</f>
        <v>#REF!</v>
      </c>
      <c r="J72" s="22"/>
    </row>
    <row r="73" ht="18" customHeight="1" spans="1:10">
      <c r="A73" s="13">
        <v>68</v>
      </c>
      <c r="B73" s="14"/>
      <c r="C73" s="15" t="s">
        <v>136</v>
      </c>
      <c r="D73" s="15" t="s">
        <v>139</v>
      </c>
      <c r="E73" s="14"/>
      <c r="F73" s="16" t="s">
        <v>138</v>
      </c>
      <c r="G73" s="15" t="s">
        <v>85</v>
      </c>
      <c r="H73" s="15">
        <v>2</v>
      </c>
      <c r="I73" s="14" t="e">
        <f>IF(#REF!=0,"",(#REF!-#REF!)/#REF!*100)</f>
        <v>#REF!</v>
      </c>
      <c r="J73" s="22"/>
    </row>
    <row r="74" ht="18" customHeight="1" spans="1:10">
      <c r="A74" s="13">
        <v>69</v>
      </c>
      <c r="B74" s="14"/>
      <c r="C74" s="15" t="s">
        <v>136</v>
      </c>
      <c r="D74" s="15" t="s">
        <v>137</v>
      </c>
      <c r="E74" s="14"/>
      <c r="F74" s="16" t="s">
        <v>138</v>
      </c>
      <c r="G74" s="15" t="s">
        <v>85</v>
      </c>
      <c r="H74" s="15">
        <v>6</v>
      </c>
      <c r="I74" s="14" t="e">
        <f>IF(#REF!=0,"",(#REF!-#REF!)/#REF!*100)</f>
        <v>#REF!</v>
      </c>
      <c r="J74" s="22"/>
    </row>
    <row r="75" ht="18" customHeight="1" spans="1:10">
      <c r="A75" s="13">
        <v>70</v>
      </c>
      <c r="B75" s="14"/>
      <c r="C75" s="15" t="s">
        <v>136</v>
      </c>
      <c r="D75" s="15" t="s">
        <v>137</v>
      </c>
      <c r="E75" s="14"/>
      <c r="F75" s="16" t="s">
        <v>138</v>
      </c>
      <c r="G75" s="15" t="s">
        <v>85</v>
      </c>
      <c r="H75" s="15">
        <v>4</v>
      </c>
      <c r="I75" s="14" t="e">
        <f>IF(#REF!=0,"",(#REF!-#REF!)/#REF!*100)</f>
        <v>#REF!</v>
      </c>
      <c r="J75" s="22"/>
    </row>
    <row r="76" ht="18" customHeight="1" spans="1:10">
      <c r="A76" s="13">
        <v>71</v>
      </c>
      <c r="B76" s="14"/>
      <c r="C76" s="15" t="s">
        <v>136</v>
      </c>
      <c r="D76" s="17" t="s">
        <v>140</v>
      </c>
      <c r="E76" s="14"/>
      <c r="F76" s="16" t="s">
        <v>138</v>
      </c>
      <c r="G76" s="15" t="s">
        <v>85</v>
      </c>
      <c r="H76" s="15">
        <v>2</v>
      </c>
      <c r="I76" s="14" t="e">
        <f>IF(#REF!=0,"",(#REF!-#REF!)/#REF!*100)</f>
        <v>#REF!</v>
      </c>
      <c r="J76" s="22"/>
    </row>
    <row r="77" ht="18" customHeight="1" spans="1:10">
      <c r="A77" s="13">
        <v>72</v>
      </c>
      <c r="B77" s="14"/>
      <c r="C77" s="15" t="s">
        <v>136</v>
      </c>
      <c r="D77" s="15" t="s">
        <v>141</v>
      </c>
      <c r="E77" s="14"/>
      <c r="F77" s="16" t="s">
        <v>138</v>
      </c>
      <c r="G77" s="15" t="s">
        <v>85</v>
      </c>
      <c r="H77" s="15">
        <v>1</v>
      </c>
      <c r="I77" s="14" t="e">
        <f>IF(#REF!=0,"",(#REF!-#REF!)/#REF!*100)</f>
        <v>#REF!</v>
      </c>
      <c r="J77" s="22"/>
    </row>
    <row r="78" ht="18" customHeight="1" spans="1:10">
      <c r="A78" s="13">
        <v>73</v>
      </c>
      <c r="B78" s="14"/>
      <c r="C78" s="15" t="s">
        <v>136</v>
      </c>
      <c r="D78" s="15" t="s">
        <v>142</v>
      </c>
      <c r="E78" s="14"/>
      <c r="F78" s="16" t="s">
        <v>138</v>
      </c>
      <c r="G78" s="15" t="s">
        <v>85</v>
      </c>
      <c r="H78" s="15">
        <v>2</v>
      </c>
      <c r="I78" s="14" t="e">
        <f>IF(#REF!=0,"",(#REF!-#REF!)/#REF!*100)</f>
        <v>#REF!</v>
      </c>
      <c r="J78" s="22"/>
    </row>
    <row r="79" ht="18" customHeight="1" spans="1:10">
      <c r="A79" s="13">
        <v>74</v>
      </c>
      <c r="B79" s="14"/>
      <c r="C79" s="15" t="s">
        <v>136</v>
      </c>
      <c r="D79" s="15" t="s">
        <v>142</v>
      </c>
      <c r="E79" s="14"/>
      <c r="F79" s="16" t="s">
        <v>138</v>
      </c>
      <c r="G79" s="15" t="s">
        <v>85</v>
      </c>
      <c r="H79" s="15">
        <v>1</v>
      </c>
      <c r="I79" s="14" t="e">
        <f>IF(#REF!=0,"",(#REF!-#REF!)/#REF!*100)</f>
        <v>#REF!</v>
      </c>
      <c r="J79" s="22"/>
    </row>
    <row r="80" ht="18" customHeight="1" spans="1:10">
      <c r="A80" s="13">
        <v>75</v>
      </c>
      <c r="B80" s="14"/>
      <c r="C80" s="15" t="s">
        <v>143</v>
      </c>
      <c r="D80" s="17"/>
      <c r="E80" s="14"/>
      <c r="F80" s="16" t="s">
        <v>138</v>
      </c>
      <c r="G80" s="15" t="s">
        <v>85</v>
      </c>
      <c r="H80" s="15">
        <v>7</v>
      </c>
      <c r="I80" s="14" t="e">
        <f>IF(#REF!=0,"",(#REF!-#REF!)/#REF!*100)</f>
        <v>#REF!</v>
      </c>
      <c r="J80" s="21"/>
    </row>
    <row r="81" ht="18" customHeight="1" spans="1:10">
      <c r="A81" s="13">
        <v>76</v>
      </c>
      <c r="B81" s="14"/>
      <c r="C81" s="16" t="s">
        <v>144</v>
      </c>
      <c r="D81" s="15" t="s">
        <v>145</v>
      </c>
      <c r="E81" s="14"/>
      <c r="F81" s="16" t="s">
        <v>138</v>
      </c>
      <c r="G81" s="15" t="s">
        <v>97</v>
      </c>
      <c r="H81" s="15">
        <v>92</v>
      </c>
      <c r="I81" s="14" t="e">
        <f>IF(#REF!=0,"",(#REF!-#REF!)/#REF!*100)</f>
        <v>#REF!</v>
      </c>
      <c r="J81" s="21"/>
    </row>
    <row r="82" ht="18" customHeight="1" spans="1:10">
      <c r="A82" s="13">
        <v>77</v>
      </c>
      <c r="B82" s="14"/>
      <c r="C82" s="15" t="s">
        <v>146</v>
      </c>
      <c r="D82" s="15" t="s">
        <v>147</v>
      </c>
      <c r="E82" s="14"/>
      <c r="F82" s="16" t="s">
        <v>138</v>
      </c>
      <c r="G82" s="15" t="s">
        <v>97</v>
      </c>
      <c r="H82" s="15">
        <v>26</v>
      </c>
      <c r="I82" s="14" t="e">
        <f>IF(#REF!=0,"",(#REF!-#REF!)/#REF!*100)</f>
        <v>#REF!</v>
      </c>
      <c r="J82" s="21"/>
    </row>
    <row r="83" ht="18" customHeight="1" spans="1:10">
      <c r="A83" s="13">
        <v>78</v>
      </c>
      <c r="B83" s="14"/>
      <c r="C83" s="15" t="s">
        <v>148</v>
      </c>
      <c r="D83" s="15" t="s">
        <v>147</v>
      </c>
      <c r="E83" s="14"/>
      <c r="F83" s="16" t="s">
        <v>138</v>
      </c>
      <c r="G83" s="15" t="s">
        <v>97</v>
      </c>
      <c r="H83" s="15">
        <v>134</v>
      </c>
      <c r="I83" s="14" t="e">
        <f>IF(#REF!=0,"",(#REF!-#REF!)/#REF!*100)</f>
        <v>#REF!</v>
      </c>
      <c r="J83" s="21"/>
    </row>
    <row r="84" ht="18" customHeight="1" spans="1:10">
      <c r="A84" s="13">
        <v>79</v>
      </c>
      <c r="B84" s="14"/>
      <c r="C84" s="15" t="s">
        <v>149</v>
      </c>
      <c r="D84" s="15" t="s">
        <v>150</v>
      </c>
      <c r="E84" s="14"/>
      <c r="F84" s="16" t="s">
        <v>138</v>
      </c>
      <c r="G84" s="15" t="s">
        <v>97</v>
      </c>
      <c r="H84" s="15">
        <v>23</v>
      </c>
      <c r="I84" s="14" t="e">
        <f>IF(#REF!=0,"",(#REF!-#REF!)/#REF!*100)</f>
        <v>#REF!</v>
      </c>
      <c r="J84" s="21"/>
    </row>
    <row r="85" ht="18" customHeight="1" spans="1:10">
      <c r="A85" s="13">
        <v>80</v>
      </c>
      <c r="B85" s="14"/>
      <c r="C85" s="16" t="s">
        <v>151</v>
      </c>
      <c r="D85" s="15" t="s">
        <v>145</v>
      </c>
      <c r="E85" s="14"/>
      <c r="F85" s="16" t="s">
        <v>138</v>
      </c>
      <c r="G85" s="15" t="s">
        <v>97</v>
      </c>
      <c r="H85" s="15">
        <v>168</v>
      </c>
      <c r="I85" s="14" t="e">
        <f>IF(#REF!=0,"",(#REF!-#REF!)/#REF!*100)</f>
        <v>#REF!</v>
      </c>
      <c r="J85" s="21"/>
    </row>
    <row r="86" ht="18" customHeight="1" spans="1:10">
      <c r="A86" s="13">
        <v>81</v>
      </c>
      <c r="B86" s="14"/>
      <c r="C86" s="16" t="s">
        <v>152</v>
      </c>
      <c r="D86" s="15" t="s">
        <v>153</v>
      </c>
      <c r="E86" s="14"/>
      <c r="F86" s="16" t="s">
        <v>138</v>
      </c>
      <c r="G86" s="15" t="s">
        <v>97</v>
      </c>
      <c r="H86" s="15">
        <v>15</v>
      </c>
      <c r="I86" s="14" t="e">
        <f>IF(#REF!=0,"",(#REF!-#REF!)/#REF!*100)</f>
        <v>#REF!</v>
      </c>
      <c r="J86" s="21"/>
    </row>
    <row r="87" ht="18" customHeight="1" spans="1:10">
      <c r="A87" s="13">
        <v>82</v>
      </c>
      <c r="B87" s="14"/>
      <c r="C87" s="15" t="s">
        <v>154</v>
      </c>
      <c r="D87" s="15" t="s">
        <v>155</v>
      </c>
      <c r="E87" s="14"/>
      <c r="F87" s="16" t="s">
        <v>138</v>
      </c>
      <c r="G87" s="15" t="s">
        <v>97</v>
      </c>
      <c r="H87" s="15">
        <v>1</v>
      </c>
      <c r="I87" s="14" t="e">
        <f>IF(#REF!=0,"",(#REF!-#REF!)/#REF!*100)</f>
        <v>#REF!</v>
      </c>
      <c r="J87" s="21"/>
    </row>
    <row r="88" ht="18" customHeight="1" spans="1:10">
      <c r="A88" s="13">
        <v>83</v>
      </c>
      <c r="B88" s="14"/>
      <c r="C88" s="16" t="s">
        <v>156</v>
      </c>
      <c r="D88" s="15" t="s">
        <v>155</v>
      </c>
      <c r="E88" s="14"/>
      <c r="F88" s="16" t="s">
        <v>138</v>
      </c>
      <c r="G88" s="15" t="s">
        <v>97</v>
      </c>
      <c r="H88" s="15">
        <v>1</v>
      </c>
      <c r="I88" s="14" t="e">
        <f>IF(#REF!=0,"",(#REF!-#REF!)/#REF!*100)</f>
        <v>#REF!</v>
      </c>
      <c r="J88" s="21"/>
    </row>
    <row r="89" ht="18" customHeight="1" spans="1:10">
      <c r="A89" s="13">
        <v>84</v>
      </c>
      <c r="B89" s="14"/>
      <c r="C89" s="15" t="s">
        <v>157</v>
      </c>
      <c r="D89" s="15" t="s">
        <v>155</v>
      </c>
      <c r="E89" s="14"/>
      <c r="F89" s="16" t="s">
        <v>138</v>
      </c>
      <c r="G89" s="15" t="s">
        <v>97</v>
      </c>
      <c r="H89" s="15">
        <v>42</v>
      </c>
      <c r="I89" s="14" t="e">
        <f>IF(#REF!=0,"",(#REF!-#REF!)/#REF!*100)</f>
        <v>#REF!</v>
      </c>
      <c r="J89" s="21"/>
    </row>
    <row r="90" ht="18" customHeight="1" spans="1:10">
      <c r="A90" s="13">
        <v>85</v>
      </c>
      <c r="B90" s="14"/>
      <c r="C90" s="15" t="s">
        <v>158</v>
      </c>
      <c r="D90" s="15" t="s">
        <v>155</v>
      </c>
      <c r="E90" s="14"/>
      <c r="F90" s="16" t="s">
        <v>138</v>
      </c>
      <c r="G90" s="15" t="s">
        <v>97</v>
      </c>
      <c r="H90" s="15">
        <v>95</v>
      </c>
      <c r="I90" s="14" t="e">
        <f>IF(#REF!=0,"",(#REF!-#REF!)/#REF!*100)</f>
        <v>#REF!</v>
      </c>
      <c r="J90" s="21"/>
    </row>
    <row r="91" ht="18" customHeight="1" spans="1:10">
      <c r="A91" s="13">
        <v>86</v>
      </c>
      <c r="B91" s="14"/>
      <c r="C91" s="16" t="s">
        <v>159</v>
      </c>
      <c r="D91" s="16"/>
      <c r="E91" s="14"/>
      <c r="F91" s="16" t="s">
        <v>138</v>
      </c>
      <c r="G91" s="15" t="s">
        <v>97</v>
      </c>
      <c r="H91" s="15">
        <v>320</v>
      </c>
      <c r="I91" s="14" t="e">
        <f>IF(#REF!=0,"",(#REF!-#REF!)/#REF!*100)</f>
        <v>#REF!</v>
      </c>
      <c r="J91" s="21"/>
    </row>
    <row r="92" ht="18" customHeight="1" spans="1:10">
      <c r="A92" s="13">
        <v>87</v>
      </c>
      <c r="B92" s="14"/>
      <c r="C92" s="15" t="s">
        <v>160</v>
      </c>
      <c r="D92" s="15"/>
      <c r="E92" s="14"/>
      <c r="F92" s="16" t="s">
        <v>138</v>
      </c>
      <c r="G92" s="15" t="s">
        <v>85</v>
      </c>
      <c r="H92" s="15">
        <v>1040</v>
      </c>
      <c r="I92" s="14" t="e">
        <f>IF(#REF!=0,"",(#REF!-#REF!)/#REF!*100)</f>
        <v>#REF!</v>
      </c>
      <c r="J92" s="21"/>
    </row>
    <row r="93" ht="18" customHeight="1" spans="1:10">
      <c r="A93" s="13">
        <v>88</v>
      </c>
      <c r="B93" s="14"/>
      <c r="C93" s="15" t="s">
        <v>161</v>
      </c>
      <c r="D93" s="15" t="s">
        <v>162</v>
      </c>
      <c r="E93" s="14"/>
      <c r="F93" s="16" t="s">
        <v>138</v>
      </c>
      <c r="G93" s="15" t="s">
        <v>69</v>
      </c>
      <c r="H93" s="15">
        <v>82</v>
      </c>
      <c r="I93" s="14" t="e">
        <f>IF(#REF!=0,"",(#REF!-#REF!)/#REF!*100)</f>
        <v>#REF!</v>
      </c>
      <c r="J93" s="21"/>
    </row>
    <row r="94" ht="18" customHeight="1" spans="1:10">
      <c r="A94" s="13">
        <v>89</v>
      </c>
      <c r="B94" s="14"/>
      <c r="C94" s="15" t="s">
        <v>163</v>
      </c>
      <c r="D94" s="15" t="s">
        <v>162</v>
      </c>
      <c r="E94" s="14"/>
      <c r="F94" s="16" t="s">
        <v>138</v>
      </c>
      <c r="G94" s="15" t="s">
        <v>69</v>
      </c>
      <c r="H94" s="15">
        <v>21</v>
      </c>
      <c r="I94" s="14" t="e">
        <f>IF(#REF!=0,"",(#REF!-#REF!)/#REF!*100)</f>
        <v>#REF!</v>
      </c>
      <c r="J94" s="21"/>
    </row>
    <row r="95" ht="18" customHeight="1" spans="1:10">
      <c r="A95" s="13">
        <v>90</v>
      </c>
      <c r="B95" s="14"/>
      <c r="C95" s="15" t="s">
        <v>164</v>
      </c>
      <c r="D95" s="15" t="s">
        <v>162</v>
      </c>
      <c r="E95" s="14"/>
      <c r="F95" s="16" t="s">
        <v>138</v>
      </c>
      <c r="G95" s="15" t="s">
        <v>69</v>
      </c>
      <c r="H95" s="15">
        <v>4</v>
      </c>
      <c r="I95" s="14" t="e">
        <f>IF(#REF!=0,"",(#REF!-#REF!)/#REF!*100)</f>
        <v>#REF!</v>
      </c>
      <c r="J95" s="21"/>
    </row>
    <row r="96" ht="18" customHeight="1" spans="1:10">
      <c r="A96" s="13">
        <v>91</v>
      </c>
      <c r="B96" s="14"/>
      <c r="C96" s="15" t="s">
        <v>165</v>
      </c>
      <c r="D96" s="15" t="s">
        <v>162</v>
      </c>
      <c r="E96" s="14"/>
      <c r="F96" s="16" t="s">
        <v>138</v>
      </c>
      <c r="G96" s="15" t="s">
        <v>69</v>
      </c>
      <c r="H96" s="15">
        <v>4</v>
      </c>
      <c r="I96" s="14" t="e">
        <f>IF(#REF!=0,"",(#REF!-#REF!)/#REF!*100)</f>
        <v>#REF!</v>
      </c>
      <c r="J96" s="21"/>
    </row>
    <row r="97" ht="18" customHeight="1" spans="1:10">
      <c r="A97" s="13">
        <v>92</v>
      </c>
      <c r="B97" s="14"/>
      <c r="C97" s="15" t="s">
        <v>166</v>
      </c>
      <c r="D97" s="15" t="s">
        <v>162</v>
      </c>
      <c r="E97" s="14"/>
      <c r="F97" s="16" t="s">
        <v>138</v>
      </c>
      <c r="G97" s="15" t="s">
        <v>69</v>
      </c>
      <c r="H97" s="15">
        <v>62</v>
      </c>
      <c r="I97" s="14" t="e">
        <f>IF(#REF!=0,"",(#REF!-#REF!)/#REF!*100)</f>
        <v>#REF!</v>
      </c>
      <c r="J97" s="21"/>
    </row>
    <row r="98" ht="18" customHeight="1" spans="1:10">
      <c r="A98" s="13">
        <v>93</v>
      </c>
      <c r="B98" s="14"/>
      <c r="C98" s="15" t="s">
        <v>167</v>
      </c>
      <c r="D98" s="15" t="s">
        <v>162</v>
      </c>
      <c r="E98" s="14"/>
      <c r="F98" s="16" t="s">
        <v>138</v>
      </c>
      <c r="G98" s="15" t="s">
        <v>69</v>
      </c>
      <c r="H98" s="15">
        <v>24</v>
      </c>
      <c r="I98" s="14" t="e">
        <f>IF(#REF!=0,"",(#REF!-#REF!)/#REF!*100)</f>
        <v>#REF!</v>
      </c>
      <c r="J98" s="21"/>
    </row>
    <row r="99" ht="18" customHeight="1" spans="1:10">
      <c r="A99" s="13">
        <v>94</v>
      </c>
      <c r="B99" s="14"/>
      <c r="C99" s="15" t="s">
        <v>168</v>
      </c>
      <c r="D99" s="15" t="s">
        <v>169</v>
      </c>
      <c r="E99" s="14"/>
      <c r="F99" s="16" t="s">
        <v>138</v>
      </c>
      <c r="G99" s="15" t="s">
        <v>97</v>
      </c>
      <c r="H99" s="15">
        <v>76</v>
      </c>
      <c r="I99" s="14" t="e">
        <f>IF(#REF!=0,"",(#REF!-#REF!)/#REF!*100)</f>
        <v>#REF!</v>
      </c>
      <c r="J99" s="21"/>
    </row>
    <row r="100" ht="18" customHeight="1" spans="1:10">
      <c r="A100" s="13">
        <v>95</v>
      </c>
      <c r="B100" s="14"/>
      <c r="C100" s="15" t="s">
        <v>170</v>
      </c>
      <c r="D100" s="15" t="s">
        <v>162</v>
      </c>
      <c r="E100" s="14"/>
      <c r="F100" s="16" t="s">
        <v>138</v>
      </c>
      <c r="G100" s="15" t="s">
        <v>69</v>
      </c>
      <c r="H100" s="15">
        <v>59</v>
      </c>
      <c r="I100" s="14" t="e">
        <f>IF(#REF!=0,"",(#REF!-#REF!)/#REF!*100)</f>
        <v>#REF!</v>
      </c>
      <c r="J100" s="21"/>
    </row>
    <row r="101" ht="18" customHeight="1" spans="1:10">
      <c r="A101" s="13">
        <v>96</v>
      </c>
      <c r="B101" s="14"/>
      <c r="C101" s="15" t="s">
        <v>171</v>
      </c>
      <c r="D101" s="15" t="s">
        <v>162</v>
      </c>
      <c r="E101" s="14"/>
      <c r="F101" s="16" t="s">
        <v>138</v>
      </c>
      <c r="G101" s="15" t="s">
        <v>69</v>
      </c>
      <c r="H101" s="15">
        <v>6</v>
      </c>
      <c r="I101" s="14" t="e">
        <f>IF(#REF!=0,"",(#REF!-#REF!)/#REF!*100)</f>
        <v>#REF!</v>
      </c>
      <c r="J101" s="21"/>
    </row>
    <row r="102" ht="18" customHeight="1" spans="1:10">
      <c r="A102" s="13">
        <v>97</v>
      </c>
      <c r="B102" s="14"/>
      <c r="C102" s="15" t="s">
        <v>172</v>
      </c>
      <c r="D102" s="15" t="s">
        <v>162</v>
      </c>
      <c r="E102" s="14"/>
      <c r="F102" s="16" t="s">
        <v>138</v>
      </c>
      <c r="G102" s="15" t="s">
        <v>69</v>
      </c>
      <c r="H102" s="15">
        <v>2325</v>
      </c>
      <c r="I102" s="14" t="e">
        <f>IF(#REF!=0,"",(#REF!-#REF!)/#REF!*100)</f>
        <v>#REF!</v>
      </c>
      <c r="J102" s="21"/>
    </row>
    <row r="103" ht="18" customHeight="1" spans="1:10">
      <c r="A103" s="13">
        <v>98</v>
      </c>
      <c r="B103" s="14"/>
      <c r="C103" s="15" t="s">
        <v>173</v>
      </c>
      <c r="D103" s="15" t="s">
        <v>162</v>
      </c>
      <c r="E103" s="14"/>
      <c r="F103" s="16" t="s">
        <v>138</v>
      </c>
      <c r="G103" s="15" t="s">
        <v>69</v>
      </c>
      <c r="H103" s="15">
        <v>1094</v>
      </c>
      <c r="I103" s="14" t="e">
        <f>IF(#REF!=0,"",(#REF!-#REF!)/#REF!*100)</f>
        <v>#REF!</v>
      </c>
      <c r="J103" s="21"/>
    </row>
    <row r="104" ht="18" customHeight="1" spans="1:10">
      <c r="A104" s="13">
        <v>99</v>
      </c>
      <c r="B104" s="14"/>
      <c r="C104" s="15" t="s">
        <v>174</v>
      </c>
      <c r="D104" s="15" t="s">
        <v>162</v>
      </c>
      <c r="E104" s="14"/>
      <c r="F104" s="16" t="s">
        <v>138</v>
      </c>
      <c r="G104" s="15" t="s">
        <v>69</v>
      </c>
      <c r="H104" s="15">
        <v>560</v>
      </c>
      <c r="I104" s="14" t="e">
        <f>IF(#REF!=0,"",(#REF!-#REF!)/#REF!*100)</f>
        <v>#REF!</v>
      </c>
      <c r="J104" s="21"/>
    </row>
    <row r="105" ht="18" customHeight="1" spans="1:10">
      <c r="A105" s="13">
        <v>100</v>
      </c>
      <c r="B105" s="14"/>
      <c r="C105" s="15" t="s">
        <v>175</v>
      </c>
      <c r="D105" s="15" t="s">
        <v>162</v>
      </c>
      <c r="E105" s="14"/>
      <c r="F105" s="16" t="s">
        <v>138</v>
      </c>
      <c r="G105" s="15" t="s">
        <v>69</v>
      </c>
      <c r="H105" s="15">
        <v>5</v>
      </c>
      <c r="I105" s="14" t="e">
        <f>IF(#REF!=0,"",(#REF!-#REF!)/#REF!*100)</f>
        <v>#REF!</v>
      </c>
      <c r="J105" s="21"/>
    </row>
    <row r="106" ht="18" customHeight="1" spans="1:10">
      <c r="A106" s="13">
        <v>101</v>
      </c>
      <c r="B106" s="14"/>
      <c r="C106" s="15" t="s">
        <v>176</v>
      </c>
      <c r="D106" s="15" t="s">
        <v>162</v>
      </c>
      <c r="E106" s="14"/>
      <c r="F106" s="16" t="s">
        <v>138</v>
      </c>
      <c r="G106" s="15" t="s">
        <v>85</v>
      </c>
      <c r="H106" s="15">
        <v>9</v>
      </c>
      <c r="I106" s="14" t="e">
        <f>IF(#REF!=0,"",(#REF!-#REF!)/#REF!*100)</f>
        <v>#REF!</v>
      </c>
      <c r="J106" s="21"/>
    </row>
    <row r="107" ht="18" customHeight="1" spans="1:10">
      <c r="A107" s="13">
        <v>102</v>
      </c>
      <c r="B107" s="14"/>
      <c r="C107" s="16" t="s">
        <v>177</v>
      </c>
      <c r="D107" s="15" t="s">
        <v>178</v>
      </c>
      <c r="E107" s="14"/>
      <c r="F107" s="16" t="s">
        <v>138</v>
      </c>
      <c r="G107" s="15" t="s">
        <v>58</v>
      </c>
      <c r="H107" s="15">
        <v>50</v>
      </c>
      <c r="I107" s="14" t="e">
        <f>IF(#REF!=0,"",(#REF!-#REF!)/#REF!*100)</f>
        <v>#REF!</v>
      </c>
      <c r="J107" s="22"/>
    </row>
    <row r="108" ht="18" customHeight="1" spans="1:10">
      <c r="A108" s="13">
        <v>103</v>
      </c>
      <c r="B108" s="14"/>
      <c r="C108" s="16" t="s">
        <v>177</v>
      </c>
      <c r="D108" s="15" t="s">
        <v>179</v>
      </c>
      <c r="E108" s="14"/>
      <c r="F108" s="16" t="s">
        <v>138</v>
      </c>
      <c r="G108" s="15" t="s">
        <v>58</v>
      </c>
      <c r="H108" s="15">
        <v>50</v>
      </c>
      <c r="I108" s="14" t="e">
        <f>IF(#REF!=0,"",(#REF!-#REF!)/#REF!*100)</f>
        <v>#REF!</v>
      </c>
      <c r="J108" s="22"/>
    </row>
    <row r="109" ht="18" customHeight="1" spans="1:10">
      <c r="A109" s="13">
        <v>104</v>
      </c>
      <c r="B109" s="14"/>
      <c r="C109" s="16" t="s">
        <v>177</v>
      </c>
      <c r="D109" s="17" t="s">
        <v>180</v>
      </c>
      <c r="E109" s="14"/>
      <c r="F109" s="16" t="s">
        <v>138</v>
      </c>
      <c r="G109" s="15" t="s">
        <v>58</v>
      </c>
      <c r="H109" s="15">
        <v>985.35</v>
      </c>
      <c r="I109" s="14" t="e">
        <f>IF(#REF!=0,"",(#REF!-#REF!)/#REF!*100)</f>
        <v>#REF!</v>
      </c>
      <c r="J109" s="22"/>
    </row>
    <row r="110" ht="18" customHeight="1" spans="1:10">
      <c r="A110" s="13">
        <v>105</v>
      </c>
      <c r="B110" s="14"/>
      <c r="C110" s="16" t="s">
        <v>177</v>
      </c>
      <c r="D110" s="15" t="s">
        <v>181</v>
      </c>
      <c r="E110" s="14"/>
      <c r="F110" s="16" t="s">
        <v>138</v>
      </c>
      <c r="G110" s="15" t="s">
        <v>58</v>
      </c>
      <c r="H110" s="15">
        <v>589.75</v>
      </c>
      <c r="I110" s="14" t="e">
        <f>IF(#REF!=0,"",(#REF!-#REF!)/#REF!*100)</f>
        <v>#REF!</v>
      </c>
      <c r="J110" s="22"/>
    </row>
    <row r="111" ht="18" customHeight="1" spans="1:10">
      <c r="A111" s="13">
        <v>106</v>
      </c>
      <c r="B111" s="14"/>
      <c r="C111" s="16" t="s">
        <v>177</v>
      </c>
      <c r="D111" s="15" t="s">
        <v>182</v>
      </c>
      <c r="E111" s="14"/>
      <c r="F111" s="16" t="s">
        <v>138</v>
      </c>
      <c r="G111" s="15" t="s">
        <v>58</v>
      </c>
      <c r="H111" s="15">
        <v>415.92</v>
      </c>
      <c r="I111" s="14" t="e">
        <f>IF(#REF!=0,"",(#REF!-#REF!)/#REF!*100)</f>
        <v>#REF!</v>
      </c>
      <c r="J111" s="22"/>
    </row>
    <row r="112" ht="18" customHeight="1" spans="1:10">
      <c r="A112" s="13">
        <v>107</v>
      </c>
      <c r="B112" s="14"/>
      <c r="C112" s="16" t="s">
        <v>177</v>
      </c>
      <c r="D112" s="15" t="s">
        <v>183</v>
      </c>
      <c r="E112" s="14"/>
      <c r="F112" s="16" t="s">
        <v>138</v>
      </c>
      <c r="G112" s="15" t="s">
        <v>58</v>
      </c>
      <c r="H112" s="15">
        <v>921.55</v>
      </c>
      <c r="I112" s="14" t="e">
        <f>IF(#REF!=0,"",(#REF!-#REF!)/#REF!*100)</f>
        <v>#REF!</v>
      </c>
      <c r="J112" s="22"/>
    </row>
    <row r="113" ht="18" customHeight="1" spans="1:10">
      <c r="A113" s="13">
        <v>108</v>
      </c>
      <c r="B113" s="14"/>
      <c r="C113" s="16" t="s">
        <v>184</v>
      </c>
      <c r="D113" s="17" t="s">
        <v>185</v>
      </c>
      <c r="E113" s="14"/>
      <c r="F113" s="16" t="s">
        <v>138</v>
      </c>
      <c r="G113" s="15" t="s">
        <v>58</v>
      </c>
      <c r="H113" s="15">
        <v>807.31</v>
      </c>
      <c r="I113" s="14" t="e">
        <f>IF(#REF!=0,"",(#REF!-#REF!)/#REF!*100)</f>
        <v>#REF!</v>
      </c>
      <c r="J113" s="22"/>
    </row>
    <row r="114" ht="18" customHeight="1" spans="1:10">
      <c r="A114" s="13">
        <v>109</v>
      </c>
      <c r="B114" s="14"/>
      <c r="C114" s="15" t="s">
        <v>186</v>
      </c>
      <c r="D114" s="15" t="s">
        <v>162</v>
      </c>
      <c r="E114" s="14"/>
      <c r="F114" s="16" t="s">
        <v>138</v>
      </c>
      <c r="G114" s="15" t="s">
        <v>69</v>
      </c>
      <c r="H114" s="15">
        <v>10</v>
      </c>
      <c r="I114" s="14" t="e">
        <f>IF(#REF!=0,"",(#REF!-#REF!)/#REF!*100)</f>
        <v>#REF!</v>
      </c>
      <c r="J114" s="21"/>
    </row>
    <row r="115" ht="18" customHeight="1" spans="1:10">
      <c r="A115" s="13">
        <v>110</v>
      </c>
      <c r="B115" s="14"/>
      <c r="C115" s="15" t="s">
        <v>187</v>
      </c>
      <c r="D115" s="15" t="s">
        <v>162</v>
      </c>
      <c r="E115" s="14"/>
      <c r="F115" s="16" t="s">
        <v>138</v>
      </c>
      <c r="G115" s="15" t="s">
        <v>69</v>
      </c>
      <c r="H115" s="15">
        <v>34</v>
      </c>
      <c r="I115" s="14" t="e">
        <f>IF(#REF!=0,"",(#REF!-#REF!)/#REF!*100)</f>
        <v>#REF!</v>
      </c>
      <c r="J115" s="21"/>
    </row>
    <row r="116" ht="18" customHeight="1" spans="1:10">
      <c r="A116" s="13">
        <v>111</v>
      </c>
      <c r="B116" s="14"/>
      <c r="C116" s="15" t="s">
        <v>188</v>
      </c>
      <c r="D116" s="15" t="s">
        <v>162</v>
      </c>
      <c r="E116" s="14"/>
      <c r="F116" s="16" t="s">
        <v>138</v>
      </c>
      <c r="G116" s="15" t="s">
        <v>69</v>
      </c>
      <c r="H116" s="15">
        <v>8</v>
      </c>
      <c r="I116" s="14" t="e">
        <f>IF(#REF!=0,"",(#REF!-#REF!)/#REF!*100)</f>
        <v>#REF!</v>
      </c>
      <c r="J116" s="21"/>
    </row>
    <row r="117" ht="18" customHeight="1" spans="1:10">
      <c r="A117" s="13">
        <v>112</v>
      </c>
      <c r="B117" s="14"/>
      <c r="C117" s="15" t="s">
        <v>189</v>
      </c>
      <c r="D117" s="15" t="s">
        <v>162</v>
      </c>
      <c r="E117" s="14"/>
      <c r="F117" s="16" t="s">
        <v>138</v>
      </c>
      <c r="G117" s="15" t="s">
        <v>69</v>
      </c>
      <c r="H117" s="15">
        <v>16</v>
      </c>
      <c r="I117" s="14" t="e">
        <f>IF(#REF!=0,"",(#REF!-#REF!)/#REF!*100)</f>
        <v>#REF!</v>
      </c>
      <c r="J117" s="21"/>
    </row>
    <row r="118" ht="18" customHeight="1" spans="1:10">
      <c r="A118" s="13">
        <v>113</v>
      </c>
      <c r="B118" s="14"/>
      <c r="C118" s="15" t="s">
        <v>190</v>
      </c>
      <c r="D118" s="15" t="s">
        <v>162</v>
      </c>
      <c r="E118" s="14"/>
      <c r="F118" s="16" t="s">
        <v>138</v>
      </c>
      <c r="G118" s="15" t="s">
        <v>69</v>
      </c>
      <c r="H118" s="15">
        <v>52</v>
      </c>
      <c r="I118" s="14" t="e">
        <f>IF(#REF!=0,"",(#REF!-#REF!)/#REF!*100)</f>
        <v>#REF!</v>
      </c>
      <c r="J118" s="21"/>
    </row>
    <row r="119" ht="18" customHeight="1" spans="1:10">
      <c r="A119" s="13">
        <v>114</v>
      </c>
      <c r="B119" s="14"/>
      <c r="C119" s="16" t="s">
        <v>191</v>
      </c>
      <c r="D119" s="17" t="s">
        <v>192</v>
      </c>
      <c r="E119" s="14"/>
      <c r="F119" s="16" t="s">
        <v>138</v>
      </c>
      <c r="G119" s="15" t="s">
        <v>58</v>
      </c>
      <c r="H119" s="15">
        <v>76053.24</v>
      </c>
      <c r="I119" s="14" t="e">
        <f>IF(#REF!=0,"",(#REF!-#REF!)/#REF!*100)</f>
        <v>#REF!</v>
      </c>
      <c r="J119" s="22"/>
    </row>
    <row r="120" ht="18" customHeight="1" spans="1:10">
      <c r="A120" s="13">
        <v>115</v>
      </c>
      <c r="B120" s="14"/>
      <c r="C120" s="16" t="s">
        <v>191</v>
      </c>
      <c r="D120" s="15" t="s">
        <v>193</v>
      </c>
      <c r="E120" s="14"/>
      <c r="F120" s="16" t="s">
        <v>138</v>
      </c>
      <c r="G120" s="15" t="s">
        <v>58</v>
      </c>
      <c r="H120" s="15">
        <v>15628.44</v>
      </c>
      <c r="I120" s="14" t="e">
        <f>IF(#REF!=0,"",(#REF!-#REF!)/#REF!*100)</f>
        <v>#REF!</v>
      </c>
      <c r="J120" s="22"/>
    </row>
    <row r="121" ht="18" customHeight="1" spans="1:10">
      <c r="A121" s="13">
        <v>116</v>
      </c>
      <c r="B121" s="14"/>
      <c r="C121" s="16" t="s">
        <v>191</v>
      </c>
      <c r="D121" s="15" t="s">
        <v>194</v>
      </c>
      <c r="E121" s="14"/>
      <c r="F121" s="16" t="s">
        <v>138</v>
      </c>
      <c r="G121" s="15" t="s">
        <v>58</v>
      </c>
      <c r="H121" s="15">
        <v>2273.58</v>
      </c>
      <c r="I121" s="14" t="e">
        <f>IF(#REF!=0,"",(#REF!-#REF!)/#REF!*100)</f>
        <v>#REF!</v>
      </c>
      <c r="J121" s="22"/>
    </row>
    <row r="122" ht="18" customHeight="1" spans="1:10">
      <c r="A122" s="13">
        <v>117</v>
      </c>
      <c r="B122" s="14"/>
      <c r="C122" s="15" t="s">
        <v>195</v>
      </c>
      <c r="D122" s="23"/>
      <c r="E122" s="14"/>
      <c r="F122" s="16" t="s">
        <v>138</v>
      </c>
      <c r="G122" s="15" t="s">
        <v>58</v>
      </c>
      <c r="H122" s="15">
        <v>1519.84</v>
      </c>
      <c r="I122" s="14" t="e">
        <f>IF(#REF!=0,"",(#REF!-#REF!)/#REF!*100)</f>
        <v>#REF!</v>
      </c>
      <c r="J122" s="21"/>
    </row>
    <row r="123" ht="18" customHeight="1" spans="1:10">
      <c r="A123" s="13">
        <v>118</v>
      </c>
      <c r="B123" s="14"/>
      <c r="C123" s="16" t="s">
        <v>196</v>
      </c>
      <c r="D123" s="17" t="s">
        <v>197</v>
      </c>
      <c r="E123" s="14"/>
      <c r="F123" s="16" t="s">
        <v>138</v>
      </c>
      <c r="G123" s="15" t="s">
        <v>58</v>
      </c>
      <c r="H123" s="15">
        <v>33.15</v>
      </c>
      <c r="I123" s="14" t="e">
        <f>IF(#REF!=0,"",(#REF!-#REF!)/#REF!*100)</f>
        <v>#REF!</v>
      </c>
      <c r="J123" s="21"/>
    </row>
    <row r="124" ht="18" customHeight="1" spans="1:10">
      <c r="A124" s="13">
        <v>119</v>
      </c>
      <c r="B124" s="14"/>
      <c r="C124" s="16" t="s">
        <v>196</v>
      </c>
      <c r="D124" s="15" t="s">
        <v>198</v>
      </c>
      <c r="E124" s="14"/>
      <c r="F124" s="16" t="s">
        <v>138</v>
      </c>
      <c r="G124" s="15" t="s">
        <v>58</v>
      </c>
      <c r="H124" s="15">
        <v>53.25</v>
      </c>
      <c r="I124" s="14" t="e">
        <f>IF(#REF!=0,"",(#REF!-#REF!)/#REF!*100)</f>
        <v>#REF!</v>
      </c>
      <c r="J124" s="21"/>
    </row>
    <row r="125" ht="18" customHeight="1" spans="1:10">
      <c r="A125" s="13">
        <v>120</v>
      </c>
      <c r="B125" s="14"/>
      <c r="C125" s="16" t="s">
        <v>196</v>
      </c>
      <c r="D125" s="15" t="s">
        <v>199</v>
      </c>
      <c r="E125" s="14"/>
      <c r="F125" s="16" t="s">
        <v>138</v>
      </c>
      <c r="G125" s="15" t="s">
        <v>58</v>
      </c>
      <c r="H125" s="15">
        <v>22944.61</v>
      </c>
      <c r="I125" s="14" t="e">
        <f>IF(#REF!=0,"",(#REF!-#REF!)/#REF!*100)</f>
        <v>#REF!</v>
      </c>
      <c r="J125" s="21"/>
    </row>
    <row r="126" ht="18" customHeight="1" spans="1:10">
      <c r="A126" s="13">
        <v>121</v>
      </c>
      <c r="B126" s="14"/>
      <c r="C126" s="15" t="s">
        <v>200</v>
      </c>
      <c r="D126" s="15" t="s">
        <v>162</v>
      </c>
      <c r="E126" s="14"/>
      <c r="F126" s="16" t="s">
        <v>138</v>
      </c>
      <c r="G126" s="15" t="s">
        <v>58</v>
      </c>
      <c r="H126" s="15">
        <v>8760.69</v>
      </c>
      <c r="I126" s="14" t="e">
        <f>IF(#REF!=0,"",(#REF!-#REF!)/#REF!*100)</f>
        <v>#REF!</v>
      </c>
      <c r="J126" s="21"/>
    </row>
    <row r="127" ht="18" customHeight="1" spans="1:10">
      <c r="A127" s="13">
        <v>122</v>
      </c>
      <c r="B127" s="14"/>
      <c r="C127" s="15" t="s">
        <v>201</v>
      </c>
      <c r="D127" s="15" t="s">
        <v>162</v>
      </c>
      <c r="E127" s="14"/>
      <c r="F127" s="16" t="s">
        <v>138</v>
      </c>
      <c r="G127" s="15" t="s">
        <v>58</v>
      </c>
      <c r="H127" s="15">
        <v>528.32</v>
      </c>
      <c r="I127" s="14" t="e">
        <f>IF(#REF!=0,"",(#REF!-#REF!)/#REF!*100)</f>
        <v>#REF!</v>
      </c>
      <c r="J127" s="21"/>
    </row>
    <row r="128" ht="18" customHeight="1" spans="1:10">
      <c r="A128" s="13">
        <v>123</v>
      </c>
      <c r="B128" s="14"/>
      <c r="C128" s="15" t="s">
        <v>202</v>
      </c>
      <c r="D128" s="15" t="s">
        <v>162</v>
      </c>
      <c r="E128" s="14"/>
      <c r="F128" s="16" t="s">
        <v>138</v>
      </c>
      <c r="G128" s="15" t="s">
        <v>85</v>
      </c>
      <c r="H128" s="15">
        <v>30</v>
      </c>
      <c r="I128" s="14" t="e">
        <f>IF(#REF!=0,"",(#REF!-#REF!)/#REF!*100)</f>
        <v>#REF!</v>
      </c>
      <c r="J128" s="21"/>
    </row>
    <row r="129" ht="18" customHeight="1" spans="1:10">
      <c r="A129" s="13">
        <v>124</v>
      </c>
      <c r="B129" s="14"/>
      <c r="C129" s="15" t="s">
        <v>203</v>
      </c>
      <c r="D129" s="15" t="s">
        <v>162</v>
      </c>
      <c r="E129" s="14"/>
      <c r="F129" s="16" t="s">
        <v>138</v>
      </c>
      <c r="G129" s="15" t="s">
        <v>58</v>
      </c>
      <c r="H129" s="15">
        <v>152.34</v>
      </c>
      <c r="I129" s="14" t="e">
        <f>IF(#REF!=0,"",(#REF!-#REF!)/#REF!*100)</f>
        <v>#REF!</v>
      </c>
      <c r="J129" s="21"/>
    </row>
    <row r="130" ht="18" customHeight="1" spans="1:10">
      <c r="A130" s="13">
        <v>125</v>
      </c>
      <c r="B130" s="14"/>
      <c r="C130" s="15" t="s">
        <v>204</v>
      </c>
      <c r="D130" s="15" t="s">
        <v>162</v>
      </c>
      <c r="E130" s="14"/>
      <c r="F130" s="16" t="s">
        <v>138</v>
      </c>
      <c r="G130" s="15" t="s">
        <v>69</v>
      </c>
      <c r="H130" s="15">
        <v>4994</v>
      </c>
      <c r="I130" s="14" t="e">
        <f>IF(#REF!=0,"",(#REF!-#REF!)/#REF!*100)</f>
        <v>#REF!</v>
      </c>
      <c r="J130" s="21"/>
    </row>
    <row r="131" ht="18" customHeight="1" spans="1:10">
      <c r="A131" s="13">
        <v>126</v>
      </c>
      <c r="B131" s="14"/>
      <c r="C131" s="15" t="s">
        <v>136</v>
      </c>
      <c r="D131" s="15" t="s">
        <v>140</v>
      </c>
      <c r="E131" s="14"/>
      <c r="F131" s="16" t="s">
        <v>138</v>
      </c>
      <c r="G131" s="15" t="s">
        <v>85</v>
      </c>
      <c r="H131" s="15">
        <v>1</v>
      </c>
      <c r="I131" s="14" t="e">
        <f>IF(#REF!=0,"",(#REF!-#REF!)/#REF!*100)</f>
        <v>#REF!</v>
      </c>
      <c r="J131" s="22"/>
    </row>
    <row r="132" ht="18" customHeight="1" spans="1:10">
      <c r="A132" s="13">
        <v>127</v>
      </c>
      <c r="B132" s="14"/>
      <c r="C132" s="15" t="s">
        <v>205</v>
      </c>
      <c r="D132" s="15" t="s">
        <v>206</v>
      </c>
      <c r="E132" s="14"/>
      <c r="F132" s="16" t="s">
        <v>207</v>
      </c>
      <c r="G132" s="15" t="s">
        <v>69</v>
      </c>
      <c r="H132" s="15">
        <v>135</v>
      </c>
      <c r="I132" s="14" t="e">
        <f>IF(#REF!=0,"",(#REF!-#REF!)/#REF!*100)</f>
        <v>#REF!</v>
      </c>
      <c r="J132" s="21"/>
    </row>
    <row r="133" ht="18" customHeight="1" spans="1:10">
      <c r="A133" s="13">
        <v>128</v>
      </c>
      <c r="B133" s="14"/>
      <c r="C133" s="15" t="s">
        <v>208</v>
      </c>
      <c r="D133" s="15" t="s">
        <v>209</v>
      </c>
      <c r="E133" s="14"/>
      <c r="F133" s="16" t="s">
        <v>207</v>
      </c>
      <c r="G133" s="15" t="s">
        <v>69</v>
      </c>
      <c r="H133" s="15">
        <v>160</v>
      </c>
      <c r="I133" s="14" t="e">
        <f>IF(#REF!=0,"",(#REF!-#REF!)/#REF!*100)</f>
        <v>#REF!</v>
      </c>
      <c r="J133" s="21"/>
    </row>
    <row r="134" ht="18" customHeight="1" spans="1:10">
      <c r="A134" s="13">
        <v>129</v>
      </c>
      <c r="B134" s="14"/>
      <c r="C134" s="15" t="s">
        <v>210</v>
      </c>
      <c r="D134" s="15"/>
      <c r="E134" s="14"/>
      <c r="F134" s="16" t="s">
        <v>207</v>
      </c>
      <c r="G134" s="15" t="s">
        <v>211</v>
      </c>
      <c r="H134" s="15">
        <v>7</v>
      </c>
      <c r="I134" s="14" t="e">
        <f>IF(#REF!=0,"",(#REF!-#REF!)/#REF!*100)</f>
        <v>#REF!</v>
      </c>
      <c r="J134" s="21"/>
    </row>
    <row r="135" ht="18" customHeight="1" spans="1:10">
      <c r="A135" s="13">
        <v>130</v>
      </c>
      <c r="B135" s="14"/>
      <c r="C135" s="15" t="s">
        <v>212</v>
      </c>
      <c r="D135" s="15" t="s">
        <v>162</v>
      </c>
      <c r="E135" s="14"/>
      <c r="F135" s="16" t="s">
        <v>207</v>
      </c>
      <c r="G135" s="15" t="s">
        <v>69</v>
      </c>
      <c r="H135" s="15">
        <v>430</v>
      </c>
      <c r="I135" s="14" t="e">
        <f>IF(#REF!=0,"",(#REF!-#REF!)/#REF!*100)</f>
        <v>#REF!</v>
      </c>
      <c r="J135" s="21"/>
    </row>
    <row r="136" ht="18" customHeight="1" spans="1:10">
      <c r="A136" s="13">
        <v>131</v>
      </c>
      <c r="B136" s="14"/>
      <c r="C136" s="15" t="s">
        <v>213</v>
      </c>
      <c r="D136" s="15" t="s">
        <v>162</v>
      </c>
      <c r="E136" s="14"/>
      <c r="F136" s="16" t="s">
        <v>207</v>
      </c>
      <c r="G136" s="15" t="s">
        <v>211</v>
      </c>
      <c r="H136" s="15">
        <v>338</v>
      </c>
      <c r="I136" s="14" t="e">
        <f>IF(#REF!=0,"",(#REF!-#REF!)/#REF!*100)</f>
        <v>#REF!</v>
      </c>
      <c r="J136" s="21"/>
    </row>
    <row r="137" ht="18" customHeight="1" spans="1:10">
      <c r="A137" s="13">
        <v>132</v>
      </c>
      <c r="B137" s="14"/>
      <c r="C137" s="15" t="s">
        <v>214</v>
      </c>
      <c r="D137" s="15" t="s">
        <v>162</v>
      </c>
      <c r="E137" s="14"/>
      <c r="F137" s="16" t="s">
        <v>207</v>
      </c>
      <c r="G137" s="15" t="s">
        <v>58</v>
      </c>
      <c r="H137" s="15">
        <v>17700</v>
      </c>
      <c r="I137" s="14" t="e">
        <f>IF(#REF!=0,"",(#REF!-#REF!)/#REF!*100)</f>
        <v>#REF!</v>
      </c>
      <c r="J137" s="21"/>
    </row>
    <row r="138" ht="18" customHeight="1" spans="1:10">
      <c r="A138" s="13">
        <v>133</v>
      </c>
      <c r="B138" s="14"/>
      <c r="C138" s="15" t="s">
        <v>215</v>
      </c>
      <c r="D138" s="15" t="s">
        <v>162</v>
      </c>
      <c r="E138" s="14"/>
      <c r="F138" s="16" t="s">
        <v>207</v>
      </c>
      <c r="G138" s="15" t="s">
        <v>58</v>
      </c>
      <c r="H138" s="15">
        <v>6000</v>
      </c>
      <c r="I138" s="14" t="e">
        <f>IF(#REF!=0,"",(#REF!-#REF!)/#REF!*100)</f>
        <v>#REF!</v>
      </c>
      <c r="J138" s="21"/>
    </row>
    <row r="139" ht="18" customHeight="1" spans="1:10">
      <c r="A139" s="13">
        <v>134</v>
      </c>
      <c r="B139" s="14"/>
      <c r="C139" s="15" t="s">
        <v>216</v>
      </c>
      <c r="D139" s="15" t="s">
        <v>162</v>
      </c>
      <c r="E139" s="14"/>
      <c r="F139" s="16" t="s">
        <v>207</v>
      </c>
      <c r="G139" s="15" t="s">
        <v>211</v>
      </c>
      <c r="H139" s="15">
        <v>2</v>
      </c>
      <c r="I139" s="14" t="e">
        <f>IF(#REF!=0,"",(#REF!-#REF!)/#REF!*100)</f>
        <v>#REF!</v>
      </c>
      <c r="J139" s="21"/>
    </row>
    <row r="140" ht="18" customHeight="1" spans="1:10">
      <c r="A140" s="13">
        <v>135</v>
      </c>
      <c r="B140" s="14"/>
      <c r="C140" s="15" t="s">
        <v>217</v>
      </c>
      <c r="D140" s="15" t="s">
        <v>162</v>
      </c>
      <c r="E140" s="14"/>
      <c r="F140" s="16" t="s">
        <v>207</v>
      </c>
      <c r="G140" s="15" t="s">
        <v>211</v>
      </c>
      <c r="H140" s="15">
        <v>3</v>
      </c>
      <c r="I140" s="14" t="e">
        <f>IF(#REF!=0,"",(#REF!-#REF!)/#REF!*100)</f>
        <v>#REF!</v>
      </c>
      <c r="J140" s="21"/>
    </row>
    <row r="141" ht="18" customHeight="1" spans="1:10">
      <c r="A141" s="13">
        <v>136</v>
      </c>
      <c r="B141" s="14"/>
      <c r="C141" s="15" t="s">
        <v>218</v>
      </c>
      <c r="D141" s="15" t="s">
        <v>162</v>
      </c>
      <c r="E141" s="14"/>
      <c r="F141" s="16" t="s">
        <v>207</v>
      </c>
      <c r="G141" s="15" t="s">
        <v>85</v>
      </c>
      <c r="H141" s="15">
        <v>160</v>
      </c>
      <c r="I141" s="14" t="e">
        <f>IF(#REF!=0,"",(#REF!-#REF!)/#REF!*100)</f>
        <v>#REF!</v>
      </c>
      <c r="J141" s="21"/>
    </row>
    <row r="142" ht="18" customHeight="1" spans="1:10">
      <c r="A142" s="13">
        <v>137</v>
      </c>
      <c r="B142" s="14"/>
      <c r="C142" s="15" t="s">
        <v>219</v>
      </c>
      <c r="D142" s="15" t="s">
        <v>162</v>
      </c>
      <c r="E142" s="14"/>
      <c r="F142" s="16" t="s">
        <v>207</v>
      </c>
      <c r="G142" s="15" t="s">
        <v>220</v>
      </c>
      <c r="H142" s="15">
        <v>320</v>
      </c>
      <c r="I142" s="14" t="e">
        <f>IF(#REF!=0,"",(#REF!-#REF!)/#REF!*100)</f>
        <v>#REF!</v>
      </c>
      <c r="J142" s="21"/>
    </row>
    <row r="143" ht="18" customHeight="1" spans="1:10">
      <c r="A143" s="13">
        <v>138</v>
      </c>
      <c r="B143" s="14"/>
      <c r="C143" s="15" t="s">
        <v>221</v>
      </c>
      <c r="D143" s="15" t="s">
        <v>162</v>
      </c>
      <c r="E143" s="14"/>
      <c r="F143" s="16" t="s">
        <v>207</v>
      </c>
      <c r="G143" s="15" t="s">
        <v>220</v>
      </c>
      <c r="H143" s="15">
        <v>80</v>
      </c>
      <c r="I143" s="14" t="e">
        <f>IF(#REF!=0,"",(#REF!-#REF!)/#REF!*100)</f>
        <v>#REF!</v>
      </c>
      <c r="J143" s="21"/>
    </row>
    <row r="144" ht="18" customHeight="1" spans="1:10">
      <c r="A144" s="13">
        <v>139</v>
      </c>
      <c r="B144" s="14"/>
      <c r="C144" s="15" t="s">
        <v>222</v>
      </c>
      <c r="D144" s="15" t="s">
        <v>162</v>
      </c>
      <c r="E144" s="14"/>
      <c r="F144" s="16" t="s">
        <v>207</v>
      </c>
      <c r="G144" s="15" t="s">
        <v>211</v>
      </c>
      <c r="H144" s="15">
        <v>8</v>
      </c>
      <c r="I144" s="14" t="e">
        <f>IF(#REF!=0,"",(#REF!-#REF!)/#REF!*100)</f>
        <v>#REF!</v>
      </c>
      <c r="J144" s="21"/>
    </row>
    <row r="145" ht="18" customHeight="1" spans="1:10">
      <c r="A145" s="13">
        <v>140</v>
      </c>
      <c r="B145" s="14"/>
      <c r="C145" s="15" t="s">
        <v>223</v>
      </c>
      <c r="D145" s="15" t="s">
        <v>162</v>
      </c>
      <c r="E145" s="14"/>
      <c r="F145" s="16" t="s">
        <v>207</v>
      </c>
      <c r="G145" s="15" t="s">
        <v>85</v>
      </c>
      <c r="H145" s="15">
        <v>1</v>
      </c>
      <c r="I145" s="14" t="e">
        <f>IF(#REF!=0,"",(#REF!-#REF!)/#REF!*100)</f>
        <v>#REF!</v>
      </c>
      <c r="J145" s="21"/>
    </row>
    <row r="146" ht="18" customHeight="1" spans="1:10">
      <c r="A146" s="13">
        <v>141</v>
      </c>
      <c r="B146" s="14"/>
      <c r="C146" s="15" t="s">
        <v>224</v>
      </c>
      <c r="D146" s="15" t="s">
        <v>162</v>
      </c>
      <c r="E146" s="14"/>
      <c r="F146" s="16" t="s">
        <v>207</v>
      </c>
      <c r="G146" s="15" t="s">
        <v>225</v>
      </c>
      <c r="H146" s="15">
        <v>16</v>
      </c>
      <c r="I146" s="14" t="e">
        <f>IF(#REF!=0,"",(#REF!-#REF!)/#REF!*100)</f>
        <v>#REF!</v>
      </c>
      <c r="J146" s="21"/>
    </row>
    <row r="147" ht="18" customHeight="1" spans="1:10">
      <c r="A147" s="13">
        <v>142</v>
      </c>
      <c r="B147" s="14"/>
      <c r="C147" s="15" t="s">
        <v>226</v>
      </c>
      <c r="D147" s="15" t="s">
        <v>162</v>
      </c>
      <c r="E147" s="14"/>
      <c r="F147" s="16" t="s">
        <v>207</v>
      </c>
      <c r="G147" s="15" t="s">
        <v>97</v>
      </c>
      <c r="H147" s="15">
        <v>1</v>
      </c>
      <c r="I147" s="14" t="e">
        <f>IF(#REF!=0,"",(#REF!-#REF!)/#REF!*100)</f>
        <v>#REF!</v>
      </c>
      <c r="J147" s="21"/>
    </row>
    <row r="148" ht="18" customHeight="1" spans="1:10">
      <c r="A148" s="13">
        <v>143</v>
      </c>
      <c r="B148" s="14"/>
      <c r="C148" s="15" t="s">
        <v>227</v>
      </c>
      <c r="D148" s="15" t="s">
        <v>162</v>
      </c>
      <c r="E148" s="14"/>
      <c r="F148" s="16" t="s">
        <v>207</v>
      </c>
      <c r="G148" s="15" t="s">
        <v>69</v>
      </c>
      <c r="H148" s="15">
        <v>38</v>
      </c>
      <c r="I148" s="14" t="e">
        <f>IF(#REF!=0,"",(#REF!-#REF!)/#REF!*100)</f>
        <v>#REF!</v>
      </c>
      <c r="J148" s="21"/>
    </row>
    <row r="149" ht="18" customHeight="1" spans="1:10">
      <c r="A149" s="13">
        <v>144</v>
      </c>
      <c r="B149" s="14"/>
      <c r="C149" s="15" t="s">
        <v>228</v>
      </c>
      <c r="D149" s="15" t="s">
        <v>162</v>
      </c>
      <c r="E149" s="14"/>
      <c r="F149" s="16" t="s">
        <v>207</v>
      </c>
      <c r="G149" s="15" t="s">
        <v>85</v>
      </c>
      <c r="H149" s="15">
        <v>1</v>
      </c>
      <c r="I149" s="14" t="e">
        <f>IF(#REF!=0,"",(#REF!-#REF!)/#REF!*100)</f>
        <v>#REF!</v>
      </c>
      <c r="J149" s="21"/>
    </row>
    <row r="150" ht="18" customHeight="1" spans="1:10">
      <c r="A150" s="13">
        <v>145</v>
      </c>
      <c r="B150" s="14"/>
      <c r="C150" s="15" t="s">
        <v>229</v>
      </c>
      <c r="D150" s="15" t="s">
        <v>230</v>
      </c>
      <c r="E150" s="14"/>
      <c r="F150" s="16" t="s">
        <v>207</v>
      </c>
      <c r="G150" s="15" t="s">
        <v>85</v>
      </c>
      <c r="H150" s="15">
        <v>48</v>
      </c>
      <c r="I150" s="14" t="e">
        <f>IF(#REF!=0,"",(#REF!-#REF!)/#REF!*100)</f>
        <v>#REF!</v>
      </c>
      <c r="J150" s="21"/>
    </row>
    <row r="151" ht="18" customHeight="1" spans="1:10">
      <c r="A151" s="13">
        <v>146</v>
      </c>
      <c r="B151" s="14"/>
      <c r="C151" s="15" t="s">
        <v>231</v>
      </c>
      <c r="D151" s="15" t="s">
        <v>232</v>
      </c>
      <c r="E151" s="14"/>
      <c r="F151" s="16" t="s">
        <v>207</v>
      </c>
      <c r="G151" s="15" t="s">
        <v>58</v>
      </c>
      <c r="H151" s="15">
        <v>120</v>
      </c>
      <c r="I151" s="14" t="e">
        <f>IF(#REF!=0,"",(#REF!-#REF!)/#REF!*100)</f>
        <v>#REF!</v>
      </c>
      <c r="J151" s="21"/>
    </row>
    <row r="152" ht="18" customHeight="1" spans="1:10">
      <c r="A152" s="13">
        <v>147</v>
      </c>
      <c r="B152" s="14"/>
      <c r="C152" s="16" t="s">
        <v>233</v>
      </c>
      <c r="D152" s="15" t="s">
        <v>199</v>
      </c>
      <c r="E152" s="14"/>
      <c r="F152" s="16" t="s">
        <v>207</v>
      </c>
      <c r="G152" s="15" t="s">
        <v>58</v>
      </c>
      <c r="H152" s="15">
        <v>4028</v>
      </c>
      <c r="I152" s="14" t="e">
        <f>IF(#REF!=0,"",(#REF!-#REF!)/#REF!*100)</f>
        <v>#REF!</v>
      </c>
      <c r="J152" s="21"/>
    </row>
    <row r="153" ht="18" customHeight="1" spans="1:10">
      <c r="A153" s="13">
        <v>148</v>
      </c>
      <c r="B153" s="14"/>
      <c r="C153" s="15" t="s">
        <v>234</v>
      </c>
      <c r="D153" s="15" t="s">
        <v>162</v>
      </c>
      <c r="E153" s="14"/>
      <c r="F153" s="16" t="s">
        <v>207</v>
      </c>
      <c r="G153" s="15" t="s">
        <v>69</v>
      </c>
      <c r="H153" s="15">
        <v>490</v>
      </c>
      <c r="I153" s="14" t="e">
        <f>IF(#REF!=0,"",(#REF!-#REF!)/#REF!*100)</f>
        <v>#REF!</v>
      </c>
      <c r="J153" s="21"/>
    </row>
    <row r="154" ht="18" customHeight="1" spans="1:10">
      <c r="A154" s="13">
        <v>149</v>
      </c>
      <c r="B154" s="14"/>
      <c r="C154" s="15" t="s">
        <v>235</v>
      </c>
      <c r="D154" s="15" t="s">
        <v>162</v>
      </c>
      <c r="E154" s="14"/>
      <c r="F154" s="16" t="s">
        <v>207</v>
      </c>
      <c r="G154" s="15" t="s">
        <v>97</v>
      </c>
      <c r="H154" s="15">
        <v>1</v>
      </c>
      <c r="I154" s="14" t="e">
        <f>IF(#REF!=0,"",(#REF!-#REF!)/#REF!*100)</f>
        <v>#REF!</v>
      </c>
      <c r="J154" s="21"/>
    </row>
    <row r="155" ht="18" customHeight="1" spans="1:10">
      <c r="A155" s="13">
        <v>150</v>
      </c>
      <c r="B155" s="14"/>
      <c r="C155" s="15" t="s">
        <v>236</v>
      </c>
      <c r="D155" s="15" t="s">
        <v>162</v>
      </c>
      <c r="E155" s="14"/>
      <c r="F155" s="16" t="s">
        <v>207</v>
      </c>
      <c r="G155" s="15" t="s">
        <v>85</v>
      </c>
      <c r="H155" s="15">
        <v>1</v>
      </c>
      <c r="I155" s="14" t="e">
        <f>IF(#REF!=0,"",(#REF!-#REF!)/#REF!*100)</f>
        <v>#REF!</v>
      </c>
      <c r="J155" s="21"/>
    </row>
    <row r="156" ht="18" customHeight="1" spans="1:10">
      <c r="A156" s="13">
        <v>151</v>
      </c>
      <c r="B156" s="14"/>
      <c r="C156" s="15" t="s">
        <v>237</v>
      </c>
      <c r="D156" s="15" t="s">
        <v>162</v>
      </c>
      <c r="E156" s="14"/>
      <c r="F156" s="16" t="s">
        <v>207</v>
      </c>
      <c r="G156" s="15" t="s">
        <v>85</v>
      </c>
      <c r="H156" s="15">
        <v>12</v>
      </c>
      <c r="I156" s="14" t="e">
        <f>IF(#REF!=0,"",(#REF!-#REF!)/#REF!*100)</f>
        <v>#REF!</v>
      </c>
      <c r="J156" s="21"/>
    </row>
    <row r="157" ht="18" customHeight="1" spans="1:10">
      <c r="A157" s="13">
        <v>152</v>
      </c>
      <c r="B157" s="14"/>
      <c r="C157" s="15" t="s">
        <v>238</v>
      </c>
      <c r="D157" s="15" t="s">
        <v>162</v>
      </c>
      <c r="E157" s="14"/>
      <c r="F157" s="16" t="s">
        <v>207</v>
      </c>
      <c r="G157" s="15" t="s">
        <v>85</v>
      </c>
      <c r="H157" s="15">
        <v>30</v>
      </c>
      <c r="I157" s="14" t="e">
        <f>IF(#REF!=0,"",(#REF!-#REF!)/#REF!*100)</f>
        <v>#REF!</v>
      </c>
      <c r="J157" s="21"/>
    </row>
    <row r="158" ht="18" customHeight="1" spans="1:10">
      <c r="A158" s="13">
        <v>153</v>
      </c>
      <c r="B158" s="14"/>
      <c r="C158" s="15" t="s">
        <v>239</v>
      </c>
      <c r="D158" s="15" t="s">
        <v>162</v>
      </c>
      <c r="E158" s="14"/>
      <c r="F158" s="16" t="s">
        <v>207</v>
      </c>
      <c r="G158" s="15" t="s">
        <v>69</v>
      </c>
      <c r="H158" s="15">
        <v>96</v>
      </c>
      <c r="I158" s="14" t="e">
        <f>IF(#REF!=0,"",(#REF!-#REF!)/#REF!*100)</f>
        <v>#REF!</v>
      </c>
      <c r="J158" s="21"/>
    </row>
    <row r="159" ht="18" customHeight="1" spans="1:10">
      <c r="A159" s="13">
        <v>154</v>
      </c>
      <c r="B159" s="14"/>
      <c r="C159" s="15" t="s">
        <v>240</v>
      </c>
      <c r="D159" s="15" t="s">
        <v>162</v>
      </c>
      <c r="E159" s="14"/>
      <c r="F159" s="16" t="s">
        <v>207</v>
      </c>
      <c r="G159" s="15" t="s">
        <v>85</v>
      </c>
      <c r="H159" s="15">
        <v>1</v>
      </c>
      <c r="I159" s="14" t="e">
        <f>IF(#REF!=0,"",(#REF!-#REF!)/#REF!*100)</f>
        <v>#REF!</v>
      </c>
      <c r="J159" s="21"/>
    </row>
    <row r="160" ht="18" customHeight="1" spans="1:10">
      <c r="A160" s="13">
        <v>155</v>
      </c>
      <c r="B160" s="14"/>
      <c r="C160" s="15" t="s">
        <v>241</v>
      </c>
      <c r="D160" s="15" t="s">
        <v>162</v>
      </c>
      <c r="E160" s="14"/>
      <c r="F160" s="16" t="s">
        <v>207</v>
      </c>
      <c r="G160" s="15" t="s">
        <v>69</v>
      </c>
      <c r="H160" s="15">
        <v>23</v>
      </c>
      <c r="I160" s="14" t="e">
        <f>IF(#REF!=0,"",(#REF!-#REF!)/#REF!*100)</f>
        <v>#REF!</v>
      </c>
      <c r="J160" s="21"/>
    </row>
    <row r="161" ht="18" customHeight="1" spans="1:10">
      <c r="A161" s="13">
        <v>156</v>
      </c>
      <c r="B161" s="14"/>
      <c r="C161" s="15" t="s">
        <v>242</v>
      </c>
      <c r="D161" s="15" t="s">
        <v>162</v>
      </c>
      <c r="E161" s="14"/>
      <c r="F161" s="16" t="s">
        <v>207</v>
      </c>
      <c r="G161" s="15" t="s">
        <v>85</v>
      </c>
      <c r="H161" s="15">
        <v>1</v>
      </c>
      <c r="I161" s="14" t="e">
        <f>IF(#REF!=0,"",(#REF!-#REF!)/#REF!*100)</f>
        <v>#REF!</v>
      </c>
      <c r="J161" s="21"/>
    </row>
    <row r="162" ht="18" customHeight="1" spans="1:10">
      <c r="A162" s="13">
        <v>157</v>
      </c>
      <c r="B162" s="14"/>
      <c r="C162" s="15" t="s">
        <v>243</v>
      </c>
      <c r="D162" s="15" t="s">
        <v>162</v>
      </c>
      <c r="E162" s="14"/>
      <c r="F162" s="16" t="s">
        <v>207</v>
      </c>
      <c r="G162" s="15" t="s">
        <v>85</v>
      </c>
      <c r="H162" s="15">
        <v>1</v>
      </c>
      <c r="I162" s="14" t="e">
        <f>IF(#REF!=0,"",(#REF!-#REF!)/#REF!*100)</f>
        <v>#REF!</v>
      </c>
      <c r="J162" s="21"/>
    </row>
    <row r="163" ht="18" customHeight="1" spans="1:10">
      <c r="A163" s="13">
        <v>158</v>
      </c>
      <c r="B163" s="14"/>
      <c r="C163" s="15" t="s">
        <v>244</v>
      </c>
      <c r="D163" s="15" t="s">
        <v>162</v>
      </c>
      <c r="E163" s="14"/>
      <c r="F163" s="16" t="s">
        <v>207</v>
      </c>
      <c r="G163" s="15" t="s">
        <v>85</v>
      </c>
      <c r="H163" s="15">
        <v>1</v>
      </c>
      <c r="I163" s="14" t="e">
        <f>IF(#REF!=0,"",(#REF!-#REF!)/#REF!*100)</f>
        <v>#REF!</v>
      </c>
      <c r="J163" s="21"/>
    </row>
    <row r="164" ht="18" customHeight="1" spans="1:10">
      <c r="A164" s="13">
        <v>159</v>
      </c>
      <c r="B164" s="14"/>
      <c r="C164" s="15" t="s">
        <v>245</v>
      </c>
      <c r="D164" s="15" t="s">
        <v>246</v>
      </c>
      <c r="E164" s="14"/>
      <c r="F164" s="16" t="s">
        <v>207</v>
      </c>
      <c r="G164" s="15" t="s">
        <v>85</v>
      </c>
      <c r="H164" s="15">
        <v>1</v>
      </c>
      <c r="I164" s="14" t="e">
        <f>IF(#REF!=0,"",(#REF!-#REF!)/#REF!*100)</f>
        <v>#REF!</v>
      </c>
      <c r="J164" s="21"/>
    </row>
    <row r="165" ht="18" customHeight="1" spans="1:10">
      <c r="A165" s="13">
        <v>160</v>
      </c>
      <c r="B165" s="14"/>
      <c r="C165" s="15" t="s">
        <v>247</v>
      </c>
      <c r="D165" s="15" t="s">
        <v>248</v>
      </c>
      <c r="E165" s="14"/>
      <c r="F165" s="16" t="s">
        <v>207</v>
      </c>
      <c r="G165" s="15" t="s">
        <v>85</v>
      </c>
      <c r="H165" s="15">
        <v>1</v>
      </c>
      <c r="I165" s="14" t="e">
        <f>IF(#REF!=0,"",(#REF!-#REF!)/#REF!*100)</f>
        <v>#REF!</v>
      </c>
      <c r="J165" s="21"/>
    </row>
    <row r="166" ht="18" customHeight="1" spans="1:10">
      <c r="A166" s="13">
        <v>161</v>
      </c>
      <c r="B166" s="14"/>
      <c r="C166" s="15" t="s">
        <v>249</v>
      </c>
      <c r="D166" s="15" t="s">
        <v>162</v>
      </c>
      <c r="E166" s="14"/>
      <c r="F166" s="16" t="s">
        <v>207</v>
      </c>
      <c r="G166" s="15" t="s">
        <v>85</v>
      </c>
      <c r="H166" s="15">
        <v>71</v>
      </c>
      <c r="I166" s="14" t="e">
        <f>IF(#REF!=0,"",(#REF!-#REF!)/#REF!*100)</f>
        <v>#REF!</v>
      </c>
      <c r="J166" s="21"/>
    </row>
    <row r="167" ht="18" customHeight="1" spans="1:10">
      <c r="A167" s="13">
        <v>162</v>
      </c>
      <c r="B167" s="14"/>
      <c r="C167" s="15" t="s">
        <v>250</v>
      </c>
      <c r="D167" s="15" t="s">
        <v>162</v>
      </c>
      <c r="E167" s="14"/>
      <c r="F167" s="16" t="s">
        <v>207</v>
      </c>
      <c r="G167" s="15" t="s">
        <v>85</v>
      </c>
      <c r="H167" s="15">
        <v>2</v>
      </c>
      <c r="I167" s="14" t="e">
        <f>IF(#REF!=0,"",(#REF!-#REF!)/#REF!*100)</f>
        <v>#REF!</v>
      </c>
      <c r="J167" s="21"/>
    </row>
    <row r="168" ht="18" customHeight="1" spans="1:10">
      <c r="A168" s="13">
        <v>163</v>
      </c>
      <c r="B168" s="14"/>
      <c r="C168" s="15" t="s">
        <v>251</v>
      </c>
      <c r="D168" s="15" t="s">
        <v>252</v>
      </c>
      <c r="E168" s="14"/>
      <c r="F168" s="16" t="s">
        <v>207</v>
      </c>
      <c r="G168" s="15" t="s">
        <v>85</v>
      </c>
      <c r="H168" s="15">
        <v>71</v>
      </c>
      <c r="I168" s="14" t="e">
        <f>IF(#REF!=0,"",(#REF!-#REF!)/#REF!*100)</f>
        <v>#REF!</v>
      </c>
      <c r="J168" s="21"/>
    </row>
    <row r="169" ht="18" customHeight="1" spans="1:10">
      <c r="A169" s="13">
        <v>164</v>
      </c>
      <c r="B169" s="14"/>
      <c r="C169" s="15" t="s">
        <v>251</v>
      </c>
      <c r="D169" s="15" t="s">
        <v>253</v>
      </c>
      <c r="E169" s="14"/>
      <c r="F169" s="16" t="s">
        <v>207</v>
      </c>
      <c r="G169" s="15" t="s">
        <v>85</v>
      </c>
      <c r="H169" s="15">
        <v>2</v>
      </c>
      <c r="I169" s="14" t="e">
        <f>IF(#REF!=0,"",(#REF!-#REF!)/#REF!*100)</f>
        <v>#REF!</v>
      </c>
      <c r="J169" s="21"/>
    </row>
    <row r="170" ht="18" customHeight="1" spans="1:10">
      <c r="A170" s="13">
        <v>165</v>
      </c>
      <c r="B170" s="14"/>
      <c r="C170" s="15" t="s">
        <v>254</v>
      </c>
      <c r="D170" s="15" t="s">
        <v>162</v>
      </c>
      <c r="E170" s="14"/>
      <c r="F170" s="16" t="s">
        <v>207</v>
      </c>
      <c r="G170" s="15" t="s">
        <v>85</v>
      </c>
      <c r="H170" s="15">
        <v>71</v>
      </c>
      <c r="I170" s="14" t="e">
        <f>IF(#REF!=0,"",(#REF!-#REF!)/#REF!*100)</f>
        <v>#REF!</v>
      </c>
      <c r="J170" s="21"/>
    </row>
    <row r="171" ht="18" customHeight="1" spans="1:10">
      <c r="A171" s="13">
        <v>166</v>
      </c>
      <c r="B171" s="14"/>
      <c r="C171" s="15" t="s">
        <v>255</v>
      </c>
      <c r="D171" s="15" t="s">
        <v>162</v>
      </c>
      <c r="E171" s="14"/>
      <c r="F171" s="16" t="s">
        <v>207</v>
      </c>
      <c r="G171" s="15" t="s">
        <v>85</v>
      </c>
      <c r="H171" s="15">
        <v>2</v>
      </c>
      <c r="I171" s="14" t="e">
        <f>IF(#REF!=0,"",(#REF!-#REF!)/#REF!*100)</f>
        <v>#REF!</v>
      </c>
      <c r="J171" s="21"/>
    </row>
    <row r="172" ht="18" customHeight="1" spans="1:10">
      <c r="A172" s="13">
        <v>167</v>
      </c>
      <c r="B172" s="14"/>
      <c r="C172" s="15" t="s">
        <v>256</v>
      </c>
      <c r="D172" s="15" t="s">
        <v>162</v>
      </c>
      <c r="E172" s="14"/>
      <c r="F172" s="16" t="s">
        <v>207</v>
      </c>
      <c r="G172" s="15" t="s">
        <v>85</v>
      </c>
      <c r="H172" s="15">
        <v>1</v>
      </c>
      <c r="I172" s="14" t="e">
        <f>IF(#REF!=0,"",(#REF!-#REF!)/#REF!*100)</f>
        <v>#REF!</v>
      </c>
      <c r="J172" s="21"/>
    </row>
    <row r="173" ht="18" customHeight="1" spans="1:10">
      <c r="A173" s="13">
        <v>168</v>
      </c>
      <c r="B173" s="14"/>
      <c r="C173" s="15" t="s">
        <v>257</v>
      </c>
      <c r="D173" s="15" t="s">
        <v>162</v>
      </c>
      <c r="E173" s="14"/>
      <c r="F173" s="16" t="s">
        <v>207</v>
      </c>
      <c r="G173" s="15" t="s">
        <v>85</v>
      </c>
      <c r="H173" s="15">
        <v>1</v>
      </c>
      <c r="I173" s="14" t="e">
        <f>IF(#REF!=0,"",(#REF!-#REF!)/#REF!*100)</f>
        <v>#REF!</v>
      </c>
      <c r="J173" s="21"/>
    </row>
    <row r="174" ht="18" customHeight="1" spans="1:10">
      <c r="A174" s="13">
        <v>169</v>
      </c>
      <c r="B174" s="14"/>
      <c r="C174" s="15" t="s">
        <v>258</v>
      </c>
      <c r="D174" s="15" t="s">
        <v>259</v>
      </c>
      <c r="E174" s="14"/>
      <c r="F174" s="16" t="s">
        <v>207</v>
      </c>
      <c r="G174" s="15" t="s">
        <v>85</v>
      </c>
      <c r="H174" s="15">
        <v>48</v>
      </c>
      <c r="I174" s="14" t="e">
        <f>IF(#REF!=0,"",(#REF!-#REF!)/#REF!*100)</f>
        <v>#REF!</v>
      </c>
      <c r="J174" s="21"/>
    </row>
    <row r="175" ht="18" customHeight="1" spans="1:10">
      <c r="A175" s="13">
        <v>170</v>
      </c>
      <c r="B175" s="14"/>
      <c r="C175" s="15" t="s">
        <v>260</v>
      </c>
      <c r="D175" s="15" t="s">
        <v>162</v>
      </c>
      <c r="E175" s="14"/>
      <c r="F175" s="16" t="s">
        <v>207</v>
      </c>
      <c r="G175" s="15" t="s">
        <v>85</v>
      </c>
      <c r="H175" s="15">
        <v>1</v>
      </c>
      <c r="I175" s="14" t="e">
        <f>IF(#REF!=0,"",(#REF!-#REF!)/#REF!*100)</f>
        <v>#REF!</v>
      </c>
      <c r="J175" s="21"/>
    </row>
    <row r="176" ht="18" customHeight="1" spans="1:10">
      <c r="A176" s="13">
        <v>171</v>
      </c>
      <c r="B176" s="14"/>
      <c r="C176" s="16" t="s">
        <v>261</v>
      </c>
      <c r="D176" s="17" t="s">
        <v>262</v>
      </c>
      <c r="E176" s="14"/>
      <c r="F176" s="16" t="s">
        <v>207</v>
      </c>
      <c r="G176" s="15" t="s">
        <v>58</v>
      </c>
      <c r="H176" s="15">
        <v>200</v>
      </c>
      <c r="I176" s="14" t="e">
        <f>IF(#REF!=0,"",(#REF!-#REF!)/#REF!*100)</f>
        <v>#REF!</v>
      </c>
      <c r="J176" s="22"/>
    </row>
    <row r="177" ht="18" customHeight="1" spans="1:10">
      <c r="A177" s="13">
        <v>172</v>
      </c>
      <c r="B177" s="14"/>
      <c r="C177" s="16" t="s">
        <v>261</v>
      </c>
      <c r="D177" s="15" t="s">
        <v>263</v>
      </c>
      <c r="E177" s="14"/>
      <c r="F177" s="16" t="s">
        <v>207</v>
      </c>
      <c r="G177" s="15" t="s">
        <v>58</v>
      </c>
      <c r="H177" s="15">
        <v>4000</v>
      </c>
      <c r="I177" s="14" t="e">
        <f>IF(#REF!=0,"",(#REF!-#REF!)/#REF!*100)</f>
        <v>#REF!</v>
      </c>
      <c r="J177" s="22"/>
    </row>
    <row r="178" ht="18" customHeight="1" spans="1:10">
      <c r="A178" s="13">
        <v>173</v>
      </c>
      <c r="B178" s="14"/>
      <c r="C178" s="16" t="s">
        <v>191</v>
      </c>
      <c r="D178" s="17" t="s">
        <v>264</v>
      </c>
      <c r="E178" s="14"/>
      <c r="F178" s="16" t="s">
        <v>207</v>
      </c>
      <c r="G178" s="15" t="s">
        <v>58</v>
      </c>
      <c r="H178" s="15">
        <v>7130</v>
      </c>
      <c r="I178" s="14" t="e">
        <f>IF(#REF!=0,"",(#REF!-#REF!)/#REF!*100)</f>
        <v>#REF!</v>
      </c>
      <c r="J178" s="22"/>
    </row>
    <row r="179" ht="18" customHeight="1" spans="1:10">
      <c r="A179" s="13">
        <v>174</v>
      </c>
      <c r="B179" s="14"/>
      <c r="C179" s="15" t="s">
        <v>265</v>
      </c>
      <c r="D179" s="15"/>
      <c r="E179" s="14"/>
      <c r="F179" s="16" t="s">
        <v>207</v>
      </c>
      <c r="G179" s="15" t="s">
        <v>85</v>
      </c>
      <c r="H179" s="15">
        <v>7</v>
      </c>
      <c r="I179" s="14" t="e">
        <f>IF(#REF!=0,"",(#REF!-#REF!)/#REF!*100)</f>
        <v>#REF!</v>
      </c>
      <c r="J179" s="21"/>
    </row>
    <row r="180" ht="18" customHeight="1" spans="1:10">
      <c r="A180" s="13">
        <v>175</v>
      </c>
      <c r="B180" s="14"/>
      <c r="C180" s="15" t="s">
        <v>266</v>
      </c>
      <c r="D180" s="15" t="s">
        <v>162</v>
      </c>
      <c r="E180" s="14"/>
      <c r="F180" s="16" t="s">
        <v>207</v>
      </c>
      <c r="G180" s="15" t="s">
        <v>85</v>
      </c>
      <c r="H180" s="15">
        <v>7</v>
      </c>
      <c r="I180" s="14" t="e">
        <f>IF(#REF!=0,"",(#REF!-#REF!)/#REF!*100)</f>
        <v>#REF!</v>
      </c>
      <c r="J180" s="21"/>
    </row>
    <row r="181" ht="18" customHeight="1" spans="1:10">
      <c r="A181" s="13">
        <v>176</v>
      </c>
      <c r="B181" s="14"/>
      <c r="C181" s="15" t="s">
        <v>267</v>
      </c>
      <c r="D181" s="15" t="s">
        <v>162</v>
      </c>
      <c r="E181" s="14"/>
      <c r="F181" s="16" t="s">
        <v>207</v>
      </c>
      <c r="G181" s="15" t="s">
        <v>85</v>
      </c>
      <c r="H181" s="15">
        <v>7</v>
      </c>
      <c r="I181" s="14" t="e">
        <f>IF(#REF!=0,"",(#REF!-#REF!)/#REF!*100)</f>
        <v>#REF!</v>
      </c>
      <c r="J181" s="21"/>
    </row>
    <row r="182" ht="18" customHeight="1" spans="1:10">
      <c r="A182" s="13">
        <v>177</v>
      </c>
      <c r="B182" s="14"/>
      <c r="C182" s="15" t="s">
        <v>268</v>
      </c>
      <c r="D182" s="15" t="s">
        <v>162</v>
      </c>
      <c r="E182" s="14"/>
      <c r="F182" s="16" t="s">
        <v>207</v>
      </c>
      <c r="G182" s="15" t="s">
        <v>85</v>
      </c>
      <c r="H182" s="15">
        <v>14</v>
      </c>
      <c r="I182" s="14" t="e">
        <f>IF(#REF!=0,"",(#REF!-#REF!)/#REF!*100)</f>
        <v>#REF!</v>
      </c>
      <c r="J182" s="21"/>
    </row>
    <row r="183" ht="18" customHeight="1" spans="1:10">
      <c r="A183" s="13">
        <v>178</v>
      </c>
      <c r="B183" s="14"/>
      <c r="C183" s="15" t="s">
        <v>269</v>
      </c>
      <c r="D183" s="15" t="s">
        <v>162</v>
      </c>
      <c r="E183" s="14"/>
      <c r="F183" s="16" t="s">
        <v>207</v>
      </c>
      <c r="G183" s="15" t="s">
        <v>85</v>
      </c>
      <c r="H183" s="15">
        <v>3</v>
      </c>
      <c r="I183" s="14" t="e">
        <f>IF(#REF!=0,"",(#REF!-#REF!)/#REF!*100)</f>
        <v>#REF!</v>
      </c>
      <c r="J183" s="21"/>
    </row>
    <row r="184" ht="18" customHeight="1" spans="1:10">
      <c r="A184" s="13">
        <v>179</v>
      </c>
      <c r="B184" s="14"/>
      <c r="C184" s="15" t="s">
        <v>270</v>
      </c>
      <c r="D184" s="15" t="s">
        <v>162</v>
      </c>
      <c r="E184" s="14"/>
      <c r="F184" s="16" t="s">
        <v>207</v>
      </c>
      <c r="G184" s="15" t="s">
        <v>69</v>
      </c>
      <c r="H184" s="15">
        <v>5</v>
      </c>
      <c r="I184" s="14" t="e">
        <f>IF(#REF!=0,"",(#REF!-#REF!)/#REF!*100)</f>
        <v>#REF!</v>
      </c>
      <c r="J184" s="21"/>
    </row>
    <row r="185" ht="18" customHeight="1" spans="1:10">
      <c r="A185" s="13">
        <v>180</v>
      </c>
      <c r="B185" s="14"/>
      <c r="C185" s="15" t="s">
        <v>271</v>
      </c>
      <c r="D185" s="15" t="s">
        <v>162</v>
      </c>
      <c r="E185" s="14"/>
      <c r="F185" s="16" t="s">
        <v>207</v>
      </c>
      <c r="G185" s="15" t="s">
        <v>85</v>
      </c>
      <c r="H185" s="15">
        <v>5</v>
      </c>
      <c r="I185" s="14" t="e">
        <f>IF(#REF!=0,"",(#REF!-#REF!)/#REF!*100)</f>
        <v>#REF!</v>
      </c>
      <c r="J185" s="21"/>
    </row>
    <row r="186" ht="18" customHeight="1" spans="1:10">
      <c r="A186" s="13">
        <v>181</v>
      </c>
      <c r="B186" s="14"/>
      <c r="C186" s="15" t="s">
        <v>272</v>
      </c>
      <c r="D186" s="15" t="s">
        <v>162</v>
      </c>
      <c r="E186" s="14"/>
      <c r="F186" s="16" t="s">
        <v>207</v>
      </c>
      <c r="G186" s="15" t="s">
        <v>69</v>
      </c>
      <c r="H186" s="15">
        <v>10</v>
      </c>
      <c r="I186" s="14" t="e">
        <f>IF(#REF!=0,"",(#REF!-#REF!)/#REF!*100)</f>
        <v>#REF!</v>
      </c>
      <c r="J186" s="21"/>
    </row>
    <row r="187" ht="18" customHeight="1" spans="1:10">
      <c r="A187" s="13">
        <v>182</v>
      </c>
      <c r="B187" s="14"/>
      <c r="C187" s="15" t="s">
        <v>273</v>
      </c>
      <c r="D187" s="15"/>
      <c r="E187" s="14"/>
      <c r="F187" s="16" t="s">
        <v>207</v>
      </c>
      <c r="G187" s="15" t="s">
        <v>85</v>
      </c>
      <c r="H187" s="15">
        <v>1</v>
      </c>
      <c r="I187" s="14" t="e">
        <f>IF(#REF!=0,"",(#REF!-#REF!)/#REF!*100)</f>
        <v>#REF!</v>
      </c>
      <c r="J187" s="21"/>
    </row>
    <row r="188" ht="18" customHeight="1" spans="1:10">
      <c r="A188" s="13">
        <v>183</v>
      </c>
      <c r="B188" s="14"/>
      <c r="C188" s="15" t="s">
        <v>274</v>
      </c>
      <c r="D188" s="15"/>
      <c r="E188" s="14"/>
      <c r="F188" s="16" t="s">
        <v>207</v>
      </c>
      <c r="G188" s="15" t="s">
        <v>69</v>
      </c>
      <c r="H188" s="15">
        <v>6</v>
      </c>
      <c r="I188" s="14" t="e">
        <f>IF(#REF!=0,"",(#REF!-#REF!)/#REF!*100)</f>
        <v>#REF!</v>
      </c>
      <c r="J188" s="21"/>
    </row>
    <row r="189" ht="18" customHeight="1" spans="1:10">
      <c r="A189" s="13">
        <v>184</v>
      </c>
      <c r="B189" s="14"/>
      <c r="C189" s="16" t="s">
        <v>275</v>
      </c>
      <c r="D189" s="15" t="s">
        <v>162</v>
      </c>
      <c r="E189" s="14"/>
      <c r="F189" s="16" t="s">
        <v>207</v>
      </c>
      <c r="G189" s="15" t="s">
        <v>97</v>
      </c>
      <c r="H189" s="15">
        <v>1</v>
      </c>
      <c r="I189" s="14" t="e">
        <f>IF(#REF!=0,"",(#REF!-#REF!)/#REF!*100)</f>
        <v>#REF!</v>
      </c>
      <c r="J189" s="21"/>
    </row>
    <row r="190" ht="18" customHeight="1" spans="1:10">
      <c r="A190" s="13">
        <v>185</v>
      </c>
      <c r="B190" s="14"/>
      <c r="C190" s="15" t="s">
        <v>276</v>
      </c>
      <c r="D190" s="15" t="s">
        <v>162</v>
      </c>
      <c r="E190" s="14"/>
      <c r="F190" s="16" t="s">
        <v>207</v>
      </c>
      <c r="G190" s="15" t="s">
        <v>85</v>
      </c>
      <c r="H190" s="15">
        <v>19</v>
      </c>
      <c r="I190" s="14" t="e">
        <f>IF(#REF!=0,"",(#REF!-#REF!)/#REF!*100)</f>
        <v>#REF!</v>
      </c>
      <c r="J190" s="21"/>
    </row>
    <row r="191" ht="18" customHeight="1" spans="1:10">
      <c r="A191" s="13">
        <v>186</v>
      </c>
      <c r="B191" s="14"/>
      <c r="C191" s="15" t="s">
        <v>277</v>
      </c>
      <c r="D191" s="15" t="s">
        <v>162</v>
      </c>
      <c r="E191" s="14"/>
      <c r="F191" s="16" t="s">
        <v>207</v>
      </c>
      <c r="G191" s="15" t="s">
        <v>69</v>
      </c>
      <c r="H191" s="15">
        <v>19</v>
      </c>
      <c r="I191" s="14" t="e">
        <f>IF(#REF!=0,"",(#REF!-#REF!)/#REF!*100)</f>
        <v>#REF!</v>
      </c>
      <c r="J191" s="21"/>
    </row>
    <row r="192" ht="18" customHeight="1" spans="1:10">
      <c r="A192" s="13">
        <v>187</v>
      </c>
      <c r="B192" s="14"/>
      <c r="C192" s="15" t="s">
        <v>278</v>
      </c>
      <c r="D192" s="15" t="s">
        <v>162</v>
      </c>
      <c r="E192" s="14"/>
      <c r="F192" s="16" t="s">
        <v>207</v>
      </c>
      <c r="G192" s="15" t="s">
        <v>69</v>
      </c>
      <c r="H192" s="15">
        <v>19</v>
      </c>
      <c r="I192" s="14" t="e">
        <f>IF(#REF!=0,"",(#REF!-#REF!)/#REF!*100)</f>
        <v>#REF!</v>
      </c>
      <c r="J192" s="21"/>
    </row>
    <row r="193" ht="18" customHeight="1" spans="1:10">
      <c r="A193" s="13">
        <v>188</v>
      </c>
      <c r="B193" s="14"/>
      <c r="C193" s="15" t="s">
        <v>279</v>
      </c>
      <c r="D193" s="15" t="s">
        <v>280</v>
      </c>
      <c r="E193" s="14"/>
      <c r="F193" s="16" t="s">
        <v>207</v>
      </c>
      <c r="G193" s="15" t="s">
        <v>85</v>
      </c>
      <c r="H193" s="15">
        <v>23</v>
      </c>
      <c r="I193" s="14" t="e">
        <f>IF(#REF!=0,"",(#REF!-#REF!)/#REF!*100)</f>
        <v>#REF!</v>
      </c>
      <c r="J193" s="21"/>
    </row>
    <row r="194" ht="18" customHeight="1" spans="1:10">
      <c r="A194" s="13">
        <v>189</v>
      </c>
      <c r="B194" s="14"/>
      <c r="C194" s="15" t="s">
        <v>281</v>
      </c>
      <c r="D194" s="15"/>
      <c r="E194" s="14"/>
      <c r="F194" s="16" t="s">
        <v>207</v>
      </c>
      <c r="G194" s="15" t="s">
        <v>69</v>
      </c>
      <c r="H194" s="15">
        <v>48</v>
      </c>
      <c r="I194" s="14" t="e">
        <f>IF(#REF!=0,"",(#REF!-#REF!)/#REF!*100)</f>
        <v>#REF!</v>
      </c>
      <c r="J194" s="21"/>
    </row>
    <row r="195" ht="18" customHeight="1" spans="1:10">
      <c r="A195" s="13">
        <v>190</v>
      </c>
      <c r="B195" s="14"/>
      <c r="C195" s="15" t="s">
        <v>282</v>
      </c>
      <c r="D195" s="15"/>
      <c r="E195" s="14"/>
      <c r="F195" s="16" t="s">
        <v>207</v>
      </c>
      <c r="G195" s="15" t="s">
        <v>225</v>
      </c>
      <c r="H195" s="15">
        <v>24</v>
      </c>
      <c r="I195" s="14" t="e">
        <f>IF(#REF!=0,"",(#REF!-#REF!)/#REF!*100)</f>
        <v>#REF!</v>
      </c>
      <c r="J195" s="21"/>
    </row>
    <row r="196" ht="18" customHeight="1" spans="1:10">
      <c r="A196" s="13">
        <v>191</v>
      </c>
      <c r="B196" s="14"/>
      <c r="C196" s="15" t="s">
        <v>283</v>
      </c>
      <c r="D196" s="15" t="s">
        <v>284</v>
      </c>
      <c r="E196" s="14"/>
      <c r="F196" s="16" t="s">
        <v>207</v>
      </c>
      <c r="G196" s="15" t="s">
        <v>85</v>
      </c>
      <c r="H196" s="15">
        <v>1</v>
      </c>
      <c r="I196" s="14" t="e">
        <f>IF(#REF!=0,"",(#REF!-#REF!)/#REF!*100)</f>
        <v>#REF!</v>
      </c>
      <c r="J196" s="21"/>
    </row>
    <row r="197" ht="18" customHeight="1" spans="1:10">
      <c r="A197" s="13">
        <v>192</v>
      </c>
      <c r="B197" s="14"/>
      <c r="C197" s="15" t="s">
        <v>285</v>
      </c>
      <c r="D197" s="15" t="s">
        <v>162</v>
      </c>
      <c r="E197" s="14"/>
      <c r="F197" s="16" t="s">
        <v>207</v>
      </c>
      <c r="G197" s="15" t="s">
        <v>69</v>
      </c>
      <c r="H197" s="15">
        <v>1</v>
      </c>
      <c r="I197" s="14" t="e">
        <f>IF(#REF!=0,"",(#REF!-#REF!)/#REF!*100)</f>
        <v>#REF!</v>
      </c>
      <c r="J197" s="21"/>
    </row>
    <row r="198" ht="18" customHeight="1" spans="1:10">
      <c r="A198" s="13">
        <v>193</v>
      </c>
      <c r="B198" s="14"/>
      <c r="C198" s="15" t="s">
        <v>286</v>
      </c>
      <c r="D198" s="15" t="s">
        <v>162</v>
      </c>
      <c r="E198" s="14"/>
      <c r="F198" s="16" t="s">
        <v>207</v>
      </c>
      <c r="G198" s="15" t="s">
        <v>69</v>
      </c>
      <c r="H198" s="15">
        <v>100</v>
      </c>
      <c r="I198" s="14" t="e">
        <f>IF(#REF!=0,"",(#REF!-#REF!)/#REF!*100)</f>
        <v>#REF!</v>
      </c>
      <c r="J198" s="21"/>
    </row>
    <row r="199" ht="18" customHeight="1" spans="1:10">
      <c r="A199" s="13">
        <v>194</v>
      </c>
      <c r="B199" s="14"/>
      <c r="C199" s="15" t="s">
        <v>287</v>
      </c>
      <c r="D199" s="15" t="s">
        <v>162</v>
      </c>
      <c r="E199" s="14"/>
      <c r="F199" s="16" t="s">
        <v>207</v>
      </c>
      <c r="G199" s="15" t="s">
        <v>69</v>
      </c>
      <c r="H199" s="15">
        <v>100</v>
      </c>
      <c r="I199" s="14" t="e">
        <f>IF(#REF!=0,"",(#REF!-#REF!)/#REF!*100)</f>
        <v>#REF!</v>
      </c>
      <c r="J199" s="21"/>
    </row>
    <row r="200" ht="18" customHeight="1" spans="1:10">
      <c r="A200" s="13">
        <v>195</v>
      </c>
      <c r="B200" s="14"/>
      <c r="C200" s="15" t="s">
        <v>288</v>
      </c>
      <c r="D200" s="15" t="s">
        <v>162</v>
      </c>
      <c r="E200" s="14"/>
      <c r="F200" s="16" t="s">
        <v>207</v>
      </c>
      <c r="G200" s="15" t="s">
        <v>69</v>
      </c>
      <c r="H200" s="15">
        <v>50</v>
      </c>
      <c r="I200" s="14" t="e">
        <f>IF(#REF!=0,"",(#REF!-#REF!)/#REF!*100)</f>
        <v>#REF!</v>
      </c>
      <c r="J200" s="21"/>
    </row>
    <row r="201" ht="18" customHeight="1" spans="1:10">
      <c r="A201" s="13">
        <v>196</v>
      </c>
      <c r="B201" s="14"/>
      <c r="C201" s="15" t="s">
        <v>289</v>
      </c>
      <c r="D201" s="15" t="s">
        <v>162</v>
      </c>
      <c r="E201" s="14"/>
      <c r="F201" s="16" t="s">
        <v>207</v>
      </c>
      <c r="G201" s="15" t="s">
        <v>69</v>
      </c>
      <c r="H201" s="15">
        <v>10</v>
      </c>
      <c r="I201" s="14" t="e">
        <f>IF(#REF!=0,"",(#REF!-#REF!)/#REF!*100)</f>
        <v>#REF!</v>
      </c>
      <c r="J201" s="21"/>
    </row>
    <row r="202" ht="18" customHeight="1" spans="1:10">
      <c r="A202" s="13">
        <v>197</v>
      </c>
      <c r="B202" s="14"/>
      <c r="C202" s="15" t="s">
        <v>290</v>
      </c>
      <c r="D202" s="15" t="s">
        <v>162</v>
      </c>
      <c r="E202" s="14"/>
      <c r="F202" s="16" t="s">
        <v>207</v>
      </c>
      <c r="G202" s="15" t="s">
        <v>85</v>
      </c>
      <c r="H202" s="15">
        <v>1</v>
      </c>
      <c r="I202" s="14" t="e">
        <f>IF(#REF!=0,"",(#REF!-#REF!)/#REF!*100)</f>
        <v>#REF!</v>
      </c>
      <c r="J202" s="21"/>
    </row>
    <row r="203" ht="18" customHeight="1" spans="1:10">
      <c r="A203" s="13">
        <v>198</v>
      </c>
      <c r="B203" s="14"/>
      <c r="C203" s="15" t="s">
        <v>291</v>
      </c>
      <c r="D203" s="15" t="s">
        <v>162</v>
      </c>
      <c r="E203" s="14"/>
      <c r="F203" s="16" t="s">
        <v>207</v>
      </c>
      <c r="G203" s="15" t="s">
        <v>69</v>
      </c>
      <c r="H203" s="15">
        <v>360</v>
      </c>
      <c r="I203" s="14" t="e">
        <f>IF(#REF!=0,"",(#REF!-#REF!)/#REF!*100)</f>
        <v>#REF!</v>
      </c>
      <c r="J203" s="21"/>
    </row>
    <row r="204" ht="18" customHeight="1" spans="1:10">
      <c r="A204" s="13">
        <v>199</v>
      </c>
      <c r="B204" s="14"/>
      <c r="C204" s="15" t="s">
        <v>292</v>
      </c>
      <c r="D204" s="15" t="s">
        <v>162</v>
      </c>
      <c r="E204" s="14"/>
      <c r="F204" s="16" t="s">
        <v>207</v>
      </c>
      <c r="G204" s="15" t="s">
        <v>58</v>
      </c>
      <c r="H204" s="15">
        <v>1800</v>
      </c>
      <c r="I204" s="14" t="e">
        <f>IF(#REF!=0,"",(#REF!-#REF!)/#REF!*100)</f>
        <v>#REF!</v>
      </c>
      <c r="J204" s="21"/>
    </row>
    <row r="205" ht="18" customHeight="1" spans="1:10">
      <c r="A205" s="13">
        <v>200</v>
      </c>
      <c r="B205" s="14"/>
      <c r="C205" s="15" t="s">
        <v>293</v>
      </c>
      <c r="D205" s="15" t="s">
        <v>162</v>
      </c>
      <c r="E205" s="14"/>
      <c r="F205" s="16" t="s">
        <v>207</v>
      </c>
      <c r="G205" s="15" t="s">
        <v>85</v>
      </c>
      <c r="H205" s="15">
        <v>1</v>
      </c>
      <c r="I205" s="14" t="e">
        <f>IF(#REF!=0,"",(#REF!-#REF!)/#REF!*100)</f>
        <v>#REF!</v>
      </c>
      <c r="J205" s="21"/>
    </row>
    <row r="206" ht="18" customHeight="1" spans="1:10">
      <c r="A206" s="13">
        <v>201</v>
      </c>
      <c r="B206" s="14"/>
      <c r="C206" s="15" t="s">
        <v>294</v>
      </c>
      <c r="D206" s="15"/>
      <c r="E206" s="14"/>
      <c r="F206" s="16" t="s">
        <v>207</v>
      </c>
      <c r="G206" s="15" t="s">
        <v>85</v>
      </c>
      <c r="H206" s="15">
        <v>2</v>
      </c>
      <c r="I206" s="14" t="e">
        <f>IF(#REF!=0,"",(#REF!-#REF!)/#REF!*100)</f>
        <v>#REF!</v>
      </c>
      <c r="J206" s="21"/>
    </row>
    <row r="207" ht="18" customHeight="1" spans="1:10">
      <c r="A207" s="13">
        <v>202</v>
      </c>
      <c r="B207" s="14"/>
      <c r="C207" s="15" t="s">
        <v>295</v>
      </c>
      <c r="D207" s="15"/>
      <c r="E207" s="14"/>
      <c r="F207" s="16" t="s">
        <v>207</v>
      </c>
      <c r="G207" s="15" t="s">
        <v>85</v>
      </c>
      <c r="H207" s="15">
        <v>6</v>
      </c>
      <c r="I207" s="14" t="e">
        <f>IF(#REF!=0,"",(#REF!-#REF!)/#REF!*100)</f>
        <v>#REF!</v>
      </c>
      <c r="J207" s="21"/>
    </row>
    <row r="208" ht="18" customHeight="1" spans="1:10">
      <c r="A208" s="13">
        <v>203</v>
      </c>
      <c r="B208" s="14"/>
      <c r="C208" s="15" t="s">
        <v>296</v>
      </c>
      <c r="D208" s="15" t="s">
        <v>297</v>
      </c>
      <c r="E208" s="14"/>
      <c r="F208" s="16" t="s">
        <v>207</v>
      </c>
      <c r="G208" s="15" t="s">
        <v>85</v>
      </c>
      <c r="H208" s="15">
        <v>1</v>
      </c>
      <c r="I208" s="14" t="e">
        <f>IF(#REF!=0,"",(#REF!-#REF!)/#REF!*100)</f>
        <v>#REF!</v>
      </c>
      <c r="J208" s="21"/>
    </row>
    <row r="209" ht="18" customHeight="1" spans="1:10">
      <c r="A209" s="13">
        <v>204</v>
      </c>
      <c r="B209" s="14"/>
      <c r="C209" s="15" t="s">
        <v>298</v>
      </c>
      <c r="D209" s="15" t="s">
        <v>162</v>
      </c>
      <c r="E209" s="14"/>
      <c r="F209" s="16" t="s">
        <v>207</v>
      </c>
      <c r="G209" s="15" t="s">
        <v>85</v>
      </c>
      <c r="H209" s="15">
        <v>4</v>
      </c>
      <c r="I209" s="14" t="e">
        <f>IF(#REF!=0,"",(#REF!-#REF!)/#REF!*100)</f>
        <v>#REF!</v>
      </c>
      <c r="J209" s="21"/>
    </row>
    <row r="210" ht="18" customHeight="1" spans="1:10">
      <c r="A210" s="13">
        <v>205</v>
      </c>
      <c r="B210" s="14"/>
      <c r="C210" s="15" t="s">
        <v>299</v>
      </c>
      <c r="D210" s="15" t="s">
        <v>162</v>
      </c>
      <c r="E210" s="14"/>
      <c r="F210" s="16" t="s">
        <v>207</v>
      </c>
      <c r="G210" s="15" t="s">
        <v>85</v>
      </c>
      <c r="H210" s="15">
        <v>1</v>
      </c>
      <c r="I210" s="14" t="e">
        <f>IF(#REF!=0,"",(#REF!-#REF!)/#REF!*100)</f>
        <v>#REF!</v>
      </c>
      <c r="J210" s="21"/>
    </row>
    <row r="211" ht="18" customHeight="1" spans="1:10">
      <c r="A211" s="13">
        <v>206</v>
      </c>
      <c r="B211" s="14"/>
      <c r="C211" s="16" t="s">
        <v>191</v>
      </c>
      <c r="D211" s="17" t="s">
        <v>300</v>
      </c>
      <c r="E211" s="14"/>
      <c r="F211" s="16" t="s">
        <v>207</v>
      </c>
      <c r="G211" s="15" t="s">
        <v>58</v>
      </c>
      <c r="H211" s="15">
        <v>2985</v>
      </c>
      <c r="I211" s="14" t="e">
        <f>IF(#REF!=0,"",(#REF!-#REF!)/#REF!*100)</f>
        <v>#REF!</v>
      </c>
      <c r="J211" s="22"/>
    </row>
    <row r="212" ht="18" customHeight="1" spans="1:10">
      <c r="A212" s="13">
        <v>207</v>
      </c>
      <c r="B212" s="14"/>
      <c r="C212" s="16" t="s">
        <v>191</v>
      </c>
      <c r="D212" s="15" t="s">
        <v>301</v>
      </c>
      <c r="E212" s="14"/>
      <c r="F212" s="16" t="s">
        <v>207</v>
      </c>
      <c r="G212" s="15" t="s">
        <v>58</v>
      </c>
      <c r="H212" s="15">
        <v>1850</v>
      </c>
      <c r="I212" s="14" t="e">
        <f>IF(#REF!=0,"",(#REF!-#REF!)/#REF!*100)</f>
        <v>#REF!</v>
      </c>
      <c r="J212" s="22"/>
    </row>
    <row r="213" ht="18" customHeight="1" spans="1:10">
      <c r="A213" s="13">
        <v>208</v>
      </c>
      <c r="B213" s="14"/>
      <c r="C213" s="15" t="s">
        <v>239</v>
      </c>
      <c r="D213" s="15"/>
      <c r="E213" s="14"/>
      <c r="F213" s="16" t="s">
        <v>207</v>
      </c>
      <c r="G213" s="15" t="s">
        <v>69</v>
      </c>
      <c r="H213" s="15">
        <v>2</v>
      </c>
      <c r="I213" s="14" t="e">
        <f>IF(#REF!=0,"",(#REF!-#REF!)/#REF!*100)</f>
        <v>#REF!</v>
      </c>
      <c r="J213" s="21"/>
    </row>
    <row r="214" ht="18" customHeight="1" spans="1:10">
      <c r="A214" s="13">
        <v>209</v>
      </c>
      <c r="B214" s="14"/>
      <c r="C214" s="15" t="s">
        <v>302</v>
      </c>
      <c r="D214" s="15" t="s">
        <v>162</v>
      </c>
      <c r="E214" s="14"/>
      <c r="F214" s="16" t="s">
        <v>207</v>
      </c>
      <c r="G214" s="15" t="s">
        <v>85</v>
      </c>
      <c r="H214" s="15">
        <v>1</v>
      </c>
      <c r="I214" s="14" t="e">
        <f>IF(#REF!=0,"",(#REF!-#REF!)/#REF!*100)</f>
        <v>#REF!</v>
      </c>
      <c r="J214" s="21"/>
    </row>
    <row r="215" ht="18" customHeight="1" spans="1:10">
      <c r="A215" s="13">
        <v>210</v>
      </c>
      <c r="B215" s="14"/>
      <c r="C215" s="15" t="s">
        <v>239</v>
      </c>
      <c r="D215" s="15"/>
      <c r="E215" s="14"/>
      <c r="F215" s="16" t="s">
        <v>207</v>
      </c>
      <c r="G215" s="15" t="s">
        <v>69</v>
      </c>
      <c r="H215" s="15">
        <v>4</v>
      </c>
      <c r="I215" s="14" t="e">
        <f>IF(#REF!=0,"",(#REF!-#REF!)/#REF!*100)</f>
        <v>#REF!</v>
      </c>
      <c r="J215" s="21"/>
    </row>
    <row r="216" ht="18" customHeight="1" spans="1:10">
      <c r="A216" s="13">
        <v>211</v>
      </c>
      <c r="B216" s="14"/>
      <c r="C216" s="15" t="s">
        <v>251</v>
      </c>
      <c r="D216" s="15" t="s">
        <v>303</v>
      </c>
      <c r="E216" s="14"/>
      <c r="F216" s="16" t="s">
        <v>207</v>
      </c>
      <c r="G216" s="15" t="s">
        <v>85</v>
      </c>
      <c r="H216" s="15">
        <v>12</v>
      </c>
      <c r="I216" s="14" t="e">
        <f>IF(#REF!=0,"",(#REF!-#REF!)/#REF!*100)</f>
        <v>#REF!</v>
      </c>
      <c r="J216" s="21"/>
    </row>
    <row r="217" ht="18" customHeight="1" spans="1:10">
      <c r="A217" s="13">
        <v>212</v>
      </c>
      <c r="B217" s="14"/>
      <c r="C217" s="15" t="s">
        <v>214</v>
      </c>
      <c r="D217" s="15" t="s">
        <v>162</v>
      </c>
      <c r="E217" s="14"/>
      <c r="F217" s="16" t="s">
        <v>207</v>
      </c>
      <c r="G217" s="15" t="s">
        <v>58</v>
      </c>
      <c r="H217" s="15">
        <v>610</v>
      </c>
      <c r="I217" s="14" t="e">
        <f>IF(#REF!=0,"",(#REF!-#REF!)/#REF!*100)</f>
        <v>#REF!</v>
      </c>
      <c r="J217" s="21"/>
    </row>
    <row r="218" ht="18" customHeight="1" spans="1:10">
      <c r="A218" s="13">
        <v>213</v>
      </c>
      <c r="B218" s="14"/>
      <c r="C218" s="15" t="s">
        <v>249</v>
      </c>
      <c r="D218" s="15" t="s">
        <v>162</v>
      </c>
      <c r="E218" s="14"/>
      <c r="F218" s="16" t="s">
        <v>207</v>
      </c>
      <c r="G218" s="15" t="s">
        <v>85</v>
      </c>
      <c r="H218" s="15">
        <v>12</v>
      </c>
      <c r="I218" s="14" t="e">
        <f>IF(#REF!=0,"",(#REF!-#REF!)/#REF!*100)</f>
        <v>#REF!</v>
      </c>
      <c r="J218" s="21"/>
    </row>
    <row r="219" ht="18" customHeight="1" spans="1:10">
      <c r="A219" s="13">
        <v>214</v>
      </c>
      <c r="B219" s="14"/>
      <c r="C219" s="15" t="s">
        <v>215</v>
      </c>
      <c r="D219" s="15" t="s">
        <v>162</v>
      </c>
      <c r="E219" s="14"/>
      <c r="F219" s="16" t="s">
        <v>207</v>
      </c>
      <c r="G219" s="15" t="s">
        <v>58</v>
      </c>
      <c r="H219" s="15">
        <v>150</v>
      </c>
      <c r="I219" s="14" t="e">
        <f>IF(#REF!=0,"",(#REF!-#REF!)/#REF!*100)</f>
        <v>#REF!</v>
      </c>
      <c r="J219" s="21"/>
    </row>
    <row r="220" ht="18" customHeight="1" spans="1:10">
      <c r="A220" s="13">
        <v>215</v>
      </c>
      <c r="B220" s="14"/>
      <c r="C220" s="15" t="s">
        <v>221</v>
      </c>
      <c r="D220" s="15" t="s">
        <v>162</v>
      </c>
      <c r="E220" s="14"/>
      <c r="F220" s="16" t="s">
        <v>207</v>
      </c>
      <c r="G220" s="15" t="s">
        <v>220</v>
      </c>
      <c r="H220" s="15">
        <v>4</v>
      </c>
      <c r="I220" s="14" t="e">
        <f>IF(#REF!=0,"",(#REF!-#REF!)/#REF!*100)</f>
        <v>#REF!</v>
      </c>
      <c r="J220" s="21"/>
    </row>
    <row r="221" ht="18" customHeight="1" spans="1:10">
      <c r="A221" s="13">
        <v>216</v>
      </c>
      <c r="B221" s="14"/>
      <c r="C221" s="15" t="s">
        <v>227</v>
      </c>
      <c r="D221" s="15" t="s">
        <v>162</v>
      </c>
      <c r="E221" s="14"/>
      <c r="F221" s="16" t="s">
        <v>207</v>
      </c>
      <c r="G221" s="15" t="s">
        <v>69</v>
      </c>
      <c r="H221" s="15">
        <v>2</v>
      </c>
      <c r="I221" s="14" t="e">
        <f>IF(#REF!=0,"",(#REF!-#REF!)/#REF!*100)</f>
        <v>#REF!</v>
      </c>
      <c r="J221" s="21"/>
    </row>
    <row r="222" ht="18" customHeight="1" spans="1:10">
      <c r="A222" s="13">
        <v>217</v>
      </c>
      <c r="B222" s="14"/>
      <c r="C222" s="15" t="s">
        <v>229</v>
      </c>
      <c r="D222" s="15" t="s">
        <v>230</v>
      </c>
      <c r="E222" s="14"/>
      <c r="F222" s="16" t="s">
        <v>207</v>
      </c>
      <c r="G222" s="15" t="s">
        <v>85</v>
      </c>
      <c r="H222" s="15">
        <v>1</v>
      </c>
      <c r="I222" s="14" t="e">
        <f>IF(#REF!=0,"",(#REF!-#REF!)/#REF!*100)</f>
        <v>#REF!</v>
      </c>
      <c r="J222" s="21"/>
    </row>
    <row r="223" ht="18" customHeight="1" spans="1:10">
      <c r="A223" s="13">
        <v>218</v>
      </c>
      <c r="B223" s="14"/>
      <c r="C223" s="15" t="s">
        <v>292</v>
      </c>
      <c r="D223" s="17"/>
      <c r="E223" s="14"/>
      <c r="F223" s="16" t="s">
        <v>207</v>
      </c>
      <c r="G223" s="15" t="s">
        <v>58</v>
      </c>
      <c r="H223" s="15">
        <v>600</v>
      </c>
      <c r="I223" s="14" t="e">
        <f>IF(#REF!=0,"",(#REF!-#REF!)/#REF!*100)</f>
        <v>#REF!</v>
      </c>
      <c r="J223" s="21"/>
    </row>
    <row r="224" ht="18" customHeight="1" spans="1:10">
      <c r="A224" s="13">
        <v>219</v>
      </c>
      <c r="B224" s="14"/>
      <c r="C224" s="15" t="s">
        <v>238</v>
      </c>
      <c r="D224" s="15" t="s">
        <v>162</v>
      </c>
      <c r="E224" s="14"/>
      <c r="F224" s="16" t="s">
        <v>207</v>
      </c>
      <c r="G224" s="15" t="s">
        <v>85</v>
      </c>
      <c r="H224" s="15">
        <v>2</v>
      </c>
      <c r="I224" s="14" t="e">
        <f>IF(#REF!=0,"",(#REF!-#REF!)/#REF!*100)</f>
        <v>#REF!</v>
      </c>
      <c r="J224" s="21"/>
    </row>
    <row r="225" ht="18" customHeight="1" spans="1:10">
      <c r="A225" s="13">
        <v>220</v>
      </c>
      <c r="B225" s="14"/>
      <c r="C225" s="16" t="s">
        <v>261</v>
      </c>
      <c r="D225" s="17" t="s">
        <v>263</v>
      </c>
      <c r="E225" s="14"/>
      <c r="F225" s="16" t="s">
        <v>207</v>
      </c>
      <c r="G225" s="15" t="s">
        <v>58</v>
      </c>
      <c r="H225" s="15">
        <v>150</v>
      </c>
      <c r="I225" s="14" t="e">
        <f>IF(#REF!=0,"",(#REF!-#REF!)/#REF!*100)</f>
        <v>#REF!</v>
      </c>
      <c r="J225" s="22"/>
    </row>
    <row r="226" ht="18" customHeight="1" spans="1:10">
      <c r="A226" s="13">
        <v>221</v>
      </c>
      <c r="B226" s="14"/>
      <c r="C226" s="16" t="s">
        <v>191</v>
      </c>
      <c r="D226" s="17" t="s">
        <v>304</v>
      </c>
      <c r="E226" s="14"/>
      <c r="F226" s="16" t="s">
        <v>207</v>
      </c>
      <c r="G226" s="15" t="s">
        <v>58</v>
      </c>
      <c r="H226" s="15">
        <v>610</v>
      </c>
      <c r="I226" s="14" t="e">
        <f>IF(#REF!=0,"",(#REF!-#REF!)/#REF!*100)</f>
        <v>#REF!</v>
      </c>
      <c r="J226" s="22"/>
    </row>
    <row r="227" ht="18" customHeight="1" spans="1:10">
      <c r="A227" s="13">
        <v>222</v>
      </c>
      <c r="B227" s="14"/>
      <c r="C227" s="15" t="s">
        <v>305</v>
      </c>
      <c r="D227" s="15" t="s">
        <v>162</v>
      </c>
      <c r="E227" s="14"/>
      <c r="F227" s="16" t="s">
        <v>207</v>
      </c>
      <c r="G227" s="15" t="s">
        <v>85</v>
      </c>
      <c r="H227" s="15">
        <v>1</v>
      </c>
      <c r="I227" s="14" t="e">
        <f>IF(#REF!=0,"",(#REF!-#REF!)/#REF!*100)</f>
        <v>#REF!</v>
      </c>
      <c r="J227" s="21"/>
    </row>
    <row r="228" ht="18" customHeight="1" spans="1:10">
      <c r="A228" s="13">
        <v>223</v>
      </c>
      <c r="B228" s="14"/>
      <c r="C228" s="15" t="s">
        <v>306</v>
      </c>
      <c r="D228" s="15" t="s">
        <v>162</v>
      </c>
      <c r="E228" s="14"/>
      <c r="F228" s="16" t="s">
        <v>207</v>
      </c>
      <c r="G228" s="15" t="s">
        <v>69</v>
      </c>
      <c r="H228" s="15">
        <v>16</v>
      </c>
      <c r="I228" s="14" t="e">
        <f>IF(#REF!=0,"",(#REF!-#REF!)/#REF!*100)</f>
        <v>#REF!</v>
      </c>
      <c r="J228" s="21"/>
    </row>
    <row r="229" ht="18" customHeight="1" spans="1:10">
      <c r="A229" s="13">
        <v>224</v>
      </c>
      <c r="B229" s="14"/>
      <c r="C229" s="15" t="s">
        <v>307</v>
      </c>
      <c r="D229" s="15" t="s">
        <v>162</v>
      </c>
      <c r="E229" s="14"/>
      <c r="F229" s="16" t="s">
        <v>207</v>
      </c>
      <c r="G229" s="15" t="s">
        <v>69</v>
      </c>
      <c r="H229" s="15">
        <v>8</v>
      </c>
      <c r="I229" s="14" t="e">
        <f>IF(#REF!=0,"",(#REF!-#REF!)/#REF!*100)</f>
        <v>#REF!</v>
      </c>
      <c r="J229" s="21"/>
    </row>
    <row r="230" ht="18" customHeight="1" spans="1:10">
      <c r="A230" s="13">
        <v>225</v>
      </c>
      <c r="B230" s="14"/>
      <c r="C230" s="15" t="s">
        <v>239</v>
      </c>
      <c r="D230" s="15" t="s">
        <v>162</v>
      </c>
      <c r="E230" s="14"/>
      <c r="F230" s="16" t="s">
        <v>207</v>
      </c>
      <c r="G230" s="15" t="s">
        <v>69</v>
      </c>
      <c r="H230" s="15">
        <v>8</v>
      </c>
      <c r="I230" s="14" t="e">
        <f>IF(#REF!=0,"",(#REF!-#REF!)/#REF!*100)</f>
        <v>#REF!</v>
      </c>
      <c r="J230" s="21"/>
    </row>
    <row r="231" ht="18" customHeight="1" spans="1:10">
      <c r="A231" s="13">
        <v>226</v>
      </c>
      <c r="B231" s="14"/>
      <c r="C231" s="15" t="s">
        <v>308</v>
      </c>
      <c r="D231" s="15" t="s">
        <v>162</v>
      </c>
      <c r="E231" s="14"/>
      <c r="F231" s="16" t="s">
        <v>309</v>
      </c>
      <c r="G231" s="15" t="s">
        <v>114</v>
      </c>
      <c r="H231" s="15">
        <v>21.6</v>
      </c>
      <c r="I231" s="14" t="e">
        <f>IF(#REF!=0,"",(#REF!-#REF!)/#REF!*100)</f>
        <v>#REF!</v>
      </c>
      <c r="J231" s="22"/>
    </row>
    <row r="232" ht="18" customHeight="1" spans="1:10">
      <c r="A232" s="13">
        <v>227</v>
      </c>
      <c r="B232" s="14"/>
      <c r="C232" s="15" t="s">
        <v>310</v>
      </c>
      <c r="D232" s="15" t="s">
        <v>162</v>
      </c>
      <c r="E232" s="14"/>
      <c r="F232" s="16" t="s">
        <v>309</v>
      </c>
      <c r="G232" s="15" t="s">
        <v>114</v>
      </c>
      <c r="H232" s="15">
        <v>21.6</v>
      </c>
      <c r="I232" s="14" t="e">
        <f>IF(#REF!=0,"",(#REF!-#REF!)/#REF!*100)</f>
        <v>#REF!</v>
      </c>
      <c r="J232" s="22"/>
    </row>
    <row r="233" ht="18" customHeight="1" spans="1:10">
      <c r="A233" s="13">
        <v>228</v>
      </c>
      <c r="B233" s="14"/>
      <c r="C233" s="15" t="s">
        <v>311</v>
      </c>
      <c r="D233" s="15" t="s">
        <v>162</v>
      </c>
      <c r="E233" s="14"/>
      <c r="F233" s="16" t="s">
        <v>309</v>
      </c>
      <c r="G233" s="15" t="s">
        <v>114</v>
      </c>
      <c r="H233" s="15">
        <v>60</v>
      </c>
      <c r="I233" s="14" t="e">
        <f>IF(#REF!=0,"",(#REF!-#REF!)/#REF!*100)</f>
        <v>#REF!</v>
      </c>
      <c r="J233" s="22"/>
    </row>
    <row r="234" ht="18" customHeight="1" spans="1:10">
      <c r="A234" s="13">
        <v>229</v>
      </c>
      <c r="B234" s="14"/>
      <c r="C234" s="15" t="s">
        <v>312</v>
      </c>
      <c r="D234" s="15" t="s">
        <v>162</v>
      </c>
      <c r="E234" s="14"/>
      <c r="F234" s="16" t="s">
        <v>309</v>
      </c>
      <c r="G234" s="15" t="s">
        <v>58</v>
      </c>
      <c r="H234" s="15">
        <v>15</v>
      </c>
      <c r="I234" s="14" t="e">
        <f>IF(#REF!=0,"",(#REF!-#REF!)/#REF!*100)</f>
        <v>#REF!</v>
      </c>
      <c r="J234" s="22"/>
    </row>
    <row r="235" ht="18" customHeight="1" spans="1:10">
      <c r="A235" s="13">
        <v>230</v>
      </c>
      <c r="B235" s="14"/>
      <c r="C235" s="15" t="s">
        <v>310</v>
      </c>
      <c r="D235" s="15" t="s">
        <v>162</v>
      </c>
      <c r="E235" s="14"/>
      <c r="F235" s="16" t="s">
        <v>309</v>
      </c>
      <c r="G235" s="15" t="s">
        <v>114</v>
      </c>
      <c r="H235" s="15">
        <v>144</v>
      </c>
      <c r="I235" s="14" t="e">
        <f>IF(#REF!=0,"",(#REF!-#REF!)/#REF!*100)</f>
        <v>#REF!</v>
      </c>
      <c r="J235" s="22"/>
    </row>
    <row r="236" ht="18" customHeight="1" spans="1:10">
      <c r="A236" s="13">
        <v>231</v>
      </c>
      <c r="B236" s="14"/>
      <c r="C236" s="15" t="s">
        <v>313</v>
      </c>
      <c r="D236" s="15" t="s">
        <v>162</v>
      </c>
      <c r="E236" s="14"/>
      <c r="F236" s="16" t="s">
        <v>309</v>
      </c>
      <c r="G236" s="15" t="s">
        <v>58</v>
      </c>
      <c r="H236" s="15">
        <v>423.5</v>
      </c>
      <c r="I236" s="14" t="e">
        <f>IF(#REF!=0,"",(#REF!-#REF!)/#REF!*100)</f>
        <v>#REF!</v>
      </c>
      <c r="J236" s="22"/>
    </row>
    <row r="237" ht="18" customHeight="1" spans="1:10">
      <c r="A237" s="13">
        <v>232</v>
      </c>
      <c r="B237" s="14"/>
      <c r="C237" s="16" t="s">
        <v>314</v>
      </c>
      <c r="D237" s="15" t="s">
        <v>162</v>
      </c>
      <c r="E237" s="14"/>
      <c r="F237" s="16" t="s">
        <v>309</v>
      </c>
      <c r="G237" s="15" t="s">
        <v>315</v>
      </c>
      <c r="H237" s="15">
        <v>3</v>
      </c>
      <c r="I237" s="14" t="e">
        <f>IF(#REF!=0,"",(#REF!-#REF!)/#REF!*100)</f>
        <v>#REF!</v>
      </c>
      <c r="J237" s="22"/>
    </row>
    <row r="238" ht="18" customHeight="1" spans="1:10">
      <c r="A238" s="13">
        <v>233</v>
      </c>
      <c r="B238" s="14"/>
      <c r="C238" s="15" t="s">
        <v>316</v>
      </c>
      <c r="D238" s="15" t="s">
        <v>162</v>
      </c>
      <c r="E238" s="14"/>
      <c r="F238" s="16" t="s">
        <v>309</v>
      </c>
      <c r="G238" s="15" t="s">
        <v>315</v>
      </c>
      <c r="H238" s="15">
        <v>2</v>
      </c>
      <c r="I238" s="14" t="e">
        <f>IF(#REF!=0,"",(#REF!-#REF!)/#REF!*100)</f>
        <v>#REF!</v>
      </c>
      <c r="J238" s="22"/>
    </row>
    <row r="239" ht="18" customHeight="1" spans="1:10">
      <c r="A239" s="13">
        <v>234</v>
      </c>
      <c r="B239" s="14"/>
      <c r="C239" s="15" t="s">
        <v>317</v>
      </c>
      <c r="D239" s="15" t="s">
        <v>162</v>
      </c>
      <c r="E239" s="14"/>
      <c r="F239" s="16" t="s">
        <v>309</v>
      </c>
      <c r="G239" s="15" t="s">
        <v>80</v>
      </c>
      <c r="H239" s="15">
        <v>6</v>
      </c>
      <c r="I239" s="14" t="e">
        <f>IF(#REF!=0,"",(#REF!-#REF!)/#REF!*100)</f>
        <v>#REF!</v>
      </c>
      <c r="J239" s="22"/>
    </row>
    <row r="240" ht="18" customHeight="1" spans="1:10">
      <c r="A240" s="13">
        <v>235</v>
      </c>
      <c r="B240" s="14"/>
      <c r="C240" s="15" t="s">
        <v>313</v>
      </c>
      <c r="D240" s="15" t="s">
        <v>162</v>
      </c>
      <c r="E240" s="14"/>
      <c r="F240" s="16" t="s">
        <v>309</v>
      </c>
      <c r="G240" s="15" t="s">
        <v>58</v>
      </c>
      <c r="H240" s="15">
        <v>119</v>
      </c>
      <c r="I240" s="14" t="e">
        <f>IF(#REF!=0,"",(#REF!-#REF!)/#REF!*100)</f>
        <v>#REF!</v>
      </c>
      <c r="J240" s="22"/>
    </row>
    <row r="241" ht="18" customHeight="1" spans="1:10">
      <c r="A241" s="13">
        <v>236</v>
      </c>
      <c r="B241" s="14"/>
      <c r="C241" s="15" t="s">
        <v>318</v>
      </c>
      <c r="D241" s="17"/>
      <c r="E241" s="14"/>
      <c r="F241" s="16" t="s">
        <v>319</v>
      </c>
      <c r="G241" s="15" t="s">
        <v>80</v>
      </c>
      <c r="H241" s="15">
        <v>39.42</v>
      </c>
      <c r="I241" s="14" t="e">
        <f>IF(#REF!=0,"",(#REF!-#REF!)/#REF!*100)</f>
        <v>#REF!</v>
      </c>
      <c r="J241" s="22"/>
    </row>
    <row r="242" ht="18" customHeight="1" spans="1:10">
      <c r="A242" s="13">
        <v>237</v>
      </c>
      <c r="B242" s="14"/>
      <c r="C242" s="15" t="s">
        <v>317</v>
      </c>
      <c r="D242" s="15"/>
      <c r="E242" s="14"/>
      <c r="F242" s="16" t="s">
        <v>319</v>
      </c>
      <c r="G242" s="15" t="s">
        <v>80</v>
      </c>
      <c r="H242" s="15">
        <v>1.9</v>
      </c>
      <c r="I242" s="14" t="e">
        <f>IF(#REF!=0,"",(#REF!-#REF!)/#REF!*100)</f>
        <v>#REF!</v>
      </c>
      <c r="J242" s="22"/>
    </row>
    <row r="243" ht="18" customHeight="1" spans="1:10">
      <c r="A243" s="13">
        <v>238</v>
      </c>
      <c r="B243" s="14"/>
      <c r="C243" s="15" t="s">
        <v>320</v>
      </c>
      <c r="D243" s="15"/>
      <c r="E243" s="14"/>
      <c r="F243" s="16" t="s">
        <v>319</v>
      </c>
      <c r="G243" s="15" t="s">
        <v>114</v>
      </c>
      <c r="H243" s="15">
        <v>85.32</v>
      </c>
      <c r="I243" s="14" t="e">
        <f>IF(#REF!=0,"",(#REF!-#REF!)/#REF!*100)</f>
        <v>#REF!</v>
      </c>
      <c r="J243" s="22"/>
    </row>
    <row r="244" ht="18" customHeight="1" spans="1:10">
      <c r="A244" s="13">
        <v>239</v>
      </c>
      <c r="B244" s="14"/>
      <c r="C244" s="15" t="s">
        <v>321</v>
      </c>
      <c r="D244" s="15"/>
      <c r="E244" s="14"/>
      <c r="F244" s="16" t="s">
        <v>319</v>
      </c>
      <c r="G244" s="15" t="s">
        <v>80</v>
      </c>
      <c r="H244" s="15">
        <v>76.96</v>
      </c>
      <c r="I244" s="14" t="e">
        <f>IF(#REF!=0,"",(#REF!-#REF!)/#REF!*100)</f>
        <v>#REF!</v>
      </c>
      <c r="J244" s="22"/>
    </row>
    <row r="245" ht="18" customHeight="1" spans="1:10">
      <c r="A245" s="13">
        <v>240</v>
      </c>
      <c r="B245" s="14"/>
      <c r="C245" s="15" t="s">
        <v>321</v>
      </c>
      <c r="D245" s="15"/>
      <c r="E245" s="14"/>
      <c r="F245" s="16" t="s">
        <v>319</v>
      </c>
      <c r="G245" s="15" t="s">
        <v>80</v>
      </c>
      <c r="H245" s="15">
        <v>76.96</v>
      </c>
      <c r="I245" s="14" t="e">
        <f>IF(#REF!=0,"",(#REF!-#REF!)/#REF!*100)</f>
        <v>#REF!</v>
      </c>
      <c r="J245" s="22"/>
    </row>
    <row r="246" ht="18" customHeight="1" spans="1:10">
      <c r="A246" s="13">
        <v>241</v>
      </c>
      <c r="B246" s="14"/>
      <c r="C246" s="15" t="s">
        <v>322</v>
      </c>
      <c r="D246" s="15"/>
      <c r="E246" s="14"/>
      <c r="F246" s="16" t="s">
        <v>319</v>
      </c>
      <c r="G246" s="15" t="s">
        <v>114</v>
      </c>
      <c r="H246" s="15">
        <v>31.2</v>
      </c>
      <c r="I246" s="14" t="e">
        <f>IF(#REF!=0,"",(#REF!-#REF!)/#REF!*100)</f>
        <v>#REF!</v>
      </c>
      <c r="J246" s="22"/>
    </row>
    <row r="247" ht="18" customHeight="1" spans="1:10">
      <c r="A247" s="13">
        <v>242</v>
      </c>
      <c r="B247" s="14"/>
      <c r="C247" s="15" t="s">
        <v>323</v>
      </c>
      <c r="D247" s="17" t="s">
        <v>324</v>
      </c>
      <c r="E247" s="14"/>
      <c r="F247" s="16" t="s">
        <v>319</v>
      </c>
      <c r="G247" s="15" t="s">
        <v>325</v>
      </c>
      <c r="H247" s="15">
        <v>8.053</v>
      </c>
      <c r="I247" s="14" t="e">
        <f>IF(#REF!=0,"",(#REF!-#REF!)/#REF!*100)</f>
        <v>#REF!</v>
      </c>
      <c r="J247" s="21"/>
    </row>
    <row r="248" ht="18" customHeight="1" spans="1:10">
      <c r="A248" s="13">
        <v>243</v>
      </c>
      <c r="B248" s="14"/>
      <c r="C248" s="15" t="s">
        <v>326</v>
      </c>
      <c r="D248" s="15" t="s">
        <v>327</v>
      </c>
      <c r="E248" s="14"/>
      <c r="F248" s="16" t="s">
        <v>319</v>
      </c>
      <c r="G248" s="15" t="s">
        <v>325</v>
      </c>
      <c r="H248" s="15">
        <v>3.52</v>
      </c>
      <c r="I248" s="14" t="e">
        <f>IF(#REF!=0,"",(#REF!-#REF!)/#REF!*100)</f>
        <v>#REF!</v>
      </c>
      <c r="J248" s="21"/>
    </row>
    <row r="249" ht="18" customHeight="1" spans="1:10">
      <c r="A249" s="13">
        <v>244</v>
      </c>
      <c r="B249" s="14"/>
      <c r="C249" s="15" t="s">
        <v>328</v>
      </c>
      <c r="D249" s="17"/>
      <c r="E249" s="14"/>
      <c r="F249" s="16" t="s">
        <v>319</v>
      </c>
      <c r="G249" s="15" t="s">
        <v>114</v>
      </c>
      <c r="H249" s="15">
        <v>109.78</v>
      </c>
      <c r="I249" s="14" t="e">
        <f>IF(#REF!=0,"",(#REF!-#REF!)/#REF!*100)</f>
        <v>#REF!</v>
      </c>
      <c r="J249" s="21"/>
    </row>
    <row r="250" ht="18" customHeight="1" spans="1:10">
      <c r="A250" s="13">
        <v>245</v>
      </c>
      <c r="B250" s="14"/>
      <c r="C250" s="15" t="s">
        <v>329</v>
      </c>
      <c r="D250" s="17"/>
      <c r="E250" s="14"/>
      <c r="F250" s="16" t="s">
        <v>319</v>
      </c>
      <c r="G250" s="15" t="s">
        <v>114</v>
      </c>
      <c r="H250" s="15">
        <v>113.96</v>
      </c>
      <c r="I250" s="14" t="e">
        <f>IF(#REF!=0,"",(#REF!-#REF!)/#REF!*100)</f>
        <v>#REF!</v>
      </c>
      <c r="J250" s="21"/>
    </row>
    <row r="251" ht="18" customHeight="1" spans="1:10">
      <c r="A251" s="13">
        <v>246</v>
      </c>
      <c r="B251" s="14"/>
      <c r="C251" s="15" t="s">
        <v>330</v>
      </c>
      <c r="D251" s="15"/>
      <c r="E251" s="14"/>
      <c r="F251" s="16" t="s">
        <v>319</v>
      </c>
      <c r="G251" s="15" t="s">
        <v>114</v>
      </c>
      <c r="H251" s="15">
        <v>4.8</v>
      </c>
      <c r="I251" s="14" t="e">
        <f>IF(#REF!=0,"",(#REF!-#REF!)/#REF!*100)</f>
        <v>#REF!</v>
      </c>
      <c r="J251" s="21"/>
    </row>
    <row r="252" ht="18" customHeight="1" spans="1:10">
      <c r="A252" s="13">
        <v>247</v>
      </c>
      <c r="B252" s="14"/>
      <c r="C252" s="15" t="s">
        <v>331</v>
      </c>
      <c r="D252" s="15" t="s">
        <v>332</v>
      </c>
      <c r="E252" s="14"/>
      <c r="F252" s="16" t="s">
        <v>319</v>
      </c>
      <c r="G252" s="15" t="s">
        <v>114</v>
      </c>
      <c r="H252" s="15">
        <v>176</v>
      </c>
      <c r="I252" s="14" t="e">
        <f>IF(#REF!=0,"",(#REF!-#REF!)/#REF!*100)</f>
        <v>#REF!</v>
      </c>
      <c r="J252" s="21"/>
    </row>
    <row r="253" ht="18" customHeight="1" spans="1:10">
      <c r="A253" s="13">
        <v>248</v>
      </c>
      <c r="B253" s="14"/>
      <c r="C253" s="15" t="s">
        <v>333</v>
      </c>
      <c r="D253" s="17"/>
      <c r="E253" s="14"/>
      <c r="F253" s="16" t="s">
        <v>319</v>
      </c>
      <c r="G253" s="15" t="s">
        <v>114</v>
      </c>
      <c r="H253" s="15">
        <v>54.9</v>
      </c>
      <c r="I253" s="14" t="e">
        <f>IF(#REF!=0,"",(#REF!-#REF!)/#REF!*100)</f>
        <v>#REF!</v>
      </c>
      <c r="J253" s="21"/>
    </row>
    <row r="254" ht="18" customHeight="1" spans="1:10">
      <c r="A254" s="13">
        <v>249</v>
      </c>
      <c r="B254" s="14"/>
      <c r="C254" s="15" t="s">
        <v>334</v>
      </c>
      <c r="D254" s="15" t="s">
        <v>335</v>
      </c>
      <c r="E254" s="14"/>
      <c r="F254" s="16" t="s">
        <v>319</v>
      </c>
      <c r="G254" s="15" t="s">
        <v>114</v>
      </c>
      <c r="H254" s="15">
        <v>24</v>
      </c>
      <c r="I254" s="14" t="e">
        <f>IF(#REF!=0,"",(#REF!-#REF!)/#REF!*100)</f>
        <v>#REF!</v>
      </c>
      <c r="J254" s="21"/>
    </row>
    <row r="255" ht="18" customHeight="1" spans="1:10">
      <c r="A255" s="13">
        <v>250</v>
      </c>
      <c r="B255" s="14"/>
      <c r="C255" s="15" t="s">
        <v>336</v>
      </c>
      <c r="D255" s="15" t="s">
        <v>337</v>
      </c>
      <c r="E255" s="14"/>
      <c r="F255" s="16" t="s">
        <v>319</v>
      </c>
      <c r="G255" s="15" t="s">
        <v>114</v>
      </c>
      <c r="H255" s="15">
        <v>882.59</v>
      </c>
      <c r="I255" s="14" t="e">
        <f>IF(#REF!=0,"",(#REF!-#REF!)/#REF!*100)</f>
        <v>#REF!</v>
      </c>
      <c r="J255" s="21"/>
    </row>
    <row r="256" ht="18" customHeight="1" spans="1:10">
      <c r="A256" s="13">
        <v>251</v>
      </c>
      <c r="B256" s="14"/>
      <c r="C256" s="15" t="s">
        <v>338</v>
      </c>
      <c r="D256" s="15" t="s">
        <v>339</v>
      </c>
      <c r="E256" s="14"/>
      <c r="F256" s="16" t="s">
        <v>319</v>
      </c>
      <c r="G256" s="15" t="s">
        <v>114</v>
      </c>
      <c r="H256" s="15">
        <v>706.18</v>
      </c>
      <c r="I256" s="14" t="e">
        <f>IF(#REF!=0,"",(#REF!-#REF!)/#REF!*100)</f>
        <v>#REF!</v>
      </c>
      <c r="J256" s="21"/>
    </row>
    <row r="257" ht="18" customHeight="1" spans="1:10">
      <c r="A257" s="13">
        <v>252</v>
      </c>
      <c r="B257" s="14"/>
      <c r="C257" s="15" t="s">
        <v>340</v>
      </c>
      <c r="D257" s="15" t="s">
        <v>341</v>
      </c>
      <c r="E257" s="14"/>
      <c r="F257" s="16" t="s">
        <v>319</v>
      </c>
      <c r="G257" s="15" t="s">
        <v>114</v>
      </c>
      <c r="H257" s="15">
        <v>85.32</v>
      </c>
      <c r="I257" s="14" t="e">
        <f>IF(#REF!=0,"",(#REF!-#REF!)/#REF!*100)</f>
        <v>#REF!</v>
      </c>
      <c r="J257" s="22"/>
    </row>
    <row r="258" ht="18" customHeight="1" spans="1:10">
      <c r="A258" s="13">
        <v>253</v>
      </c>
      <c r="B258" s="14"/>
      <c r="C258" s="15" t="s">
        <v>342</v>
      </c>
      <c r="D258" s="15" t="s">
        <v>343</v>
      </c>
      <c r="E258" s="14"/>
      <c r="F258" s="16" t="s">
        <v>319</v>
      </c>
      <c r="G258" s="15" t="s">
        <v>114</v>
      </c>
      <c r="H258" s="15">
        <v>184.4</v>
      </c>
      <c r="I258" s="14" t="e">
        <f>IF(#REF!=0,"",(#REF!-#REF!)/#REF!*100)</f>
        <v>#REF!</v>
      </c>
      <c r="J258" s="21"/>
    </row>
    <row r="259" ht="18" customHeight="1" spans="1:10">
      <c r="A259" s="13">
        <v>254</v>
      </c>
      <c r="B259" s="14"/>
      <c r="C259" s="15" t="s">
        <v>342</v>
      </c>
      <c r="D259" s="17" t="s">
        <v>344</v>
      </c>
      <c r="E259" s="14"/>
      <c r="F259" s="16" t="s">
        <v>319</v>
      </c>
      <c r="G259" s="15" t="s">
        <v>114</v>
      </c>
      <c r="H259" s="15">
        <v>129.54</v>
      </c>
      <c r="I259" s="14" t="e">
        <f>IF(#REF!=0,"",(#REF!-#REF!)/#REF!*100)</f>
        <v>#REF!</v>
      </c>
      <c r="J259" s="21"/>
    </row>
    <row r="260" ht="18" customHeight="1" spans="1:10">
      <c r="A260" s="13">
        <v>255</v>
      </c>
      <c r="B260" s="14"/>
      <c r="C260" s="15" t="s">
        <v>342</v>
      </c>
      <c r="D260" s="17"/>
      <c r="E260" s="14"/>
      <c r="F260" s="16" t="s">
        <v>319</v>
      </c>
      <c r="G260" s="15" t="s">
        <v>114</v>
      </c>
      <c r="H260" s="15">
        <v>514.4</v>
      </c>
      <c r="I260" s="14" t="e">
        <f>IF(#REF!=0,"",(#REF!-#REF!)/#REF!*100)</f>
        <v>#REF!</v>
      </c>
      <c r="J260" s="21"/>
    </row>
    <row r="261" ht="18" customHeight="1" spans="1:10">
      <c r="A261" s="13">
        <v>256</v>
      </c>
      <c r="B261" s="14"/>
      <c r="C261" s="15" t="s">
        <v>345</v>
      </c>
      <c r="D261" s="15" t="s">
        <v>346</v>
      </c>
      <c r="E261" s="14"/>
      <c r="F261" s="16" t="s">
        <v>319</v>
      </c>
      <c r="G261" s="15" t="s">
        <v>114</v>
      </c>
      <c r="H261" s="15">
        <v>9992.05</v>
      </c>
      <c r="I261" s="14" t="e">
        <f>IF(#REF!=0,"",(#REF!-#REF!)/#REF!*100)</f>
        <v>#REF!</v>
      </c>
      <c r="J261" s="21"/>
    </row>
    <row r="262" ht="18" customHeight="1" spans="1:10">
      <c r="A262" s="13">
        <v>257</v>
      </c>
      <c r="B262" s="14"/>
      <c r="C262" s="15" t="s">
        <v>342</v>
      </c>
      <c r="D262" s="17"/>
      <c r="E262" s="14"/>
      <c r="F262" s="16" t="s">
        <v>319</v>
      </c>
      <c r="G262" s="15" t="s">
        <v>114</v>
      </c>
      <c r="H262" s="15">
        <v>239.97</v>
      </c>
      <c r="I262" s="14" t="e">
        <f>IF(#REF!=0,"",(#REF!-#REF!)/#REF!*100)</f>
        <v>#REF!</v>
      </c>
      <c r="J262" s="21"/>
    </row>
    <row r="263" ht="18" customHeight="1" spans="1:10">
      <c r="A263" s="13">
        <v>258</v>
      </c>
      <c r="B263" s="14"/>
      <c r="C263" s="15" t="s">
        <v>347</v>
      </c>
      <c r="D263" s="17" t="s">
        <v>348</v>
      </c>
      <c r="E263" s="14"/>
      <c r="F263" s="16" t="s">
        <v>319</v>
      </c>
      <c r="G263" s="15" t="s">
        <v>114</v>
      </c>
      <c r="H263" s="15">
        <v>1153.13</v>
      </c>
      <c r="I263" s="14" t="e">
        <f>IF(#REF!=0,"",(#REF!-#REF!)/#REF!*100)</f>
        <v>#REF!</v>
      </c>
      <c r="J263" s="21"/>
    </row>
    <row r="264" ht="18" customHeight="1" spans="1:10">
      <c r="A264" s="13">
        <v>259</v>
      </c>
      <c r="B264" s="14"/>
      <c r="C264" s="15" t="s">
        <v>347</v>
      </c>
      <c r="D264" s="17" t="s">
        <v>349</v>
      </c>
      <c r="E264" s="14"/>
      <c r="F264" s="16" t="s">
        <v>319</v>
      </c>
      <c r="G264" s="15" t="s">
        <v>114</v>
      </c>
      <c r="H264" s="15">
        <v>4638</v>
      </c>
      <c r="I264" s="14" t="e">
        <f>IF(#REF!=0,"",(#REF!-#REF!)/#REF!*100)</f>
        <v>#REF!</v>
      </c>
      <c r="J264" s="21"/>
    </row>
    <row r="265" ht="18" customHeight="1" spans="1:10">
      <c r="A265" s="13">
        <v>260</v>
      </c>
      <c r="B265" s="14"/>
      <c r="C265" s="15" t="s">
        <v>350</v>
      </c>
      <c r="D265" s="17" t="s">
        <v>351</v>
      </c>
      <c r="E265" s="14"/>
      <c r="F265" s="16" t="s">
        <v>319</v>
      </c>
      <c r="G265" s="15" t="s">
        <v>114</v>
      </c>
      <c r="H265" s="15">
        <v>67.76</v>
      </c>
      <c r="I265" s="14" t="e">
        <f>IF(#REF!=0,"",(#REF!-#REF!)/#REF!*100)</f>
        <v>#REF!</v>
      </c>
      <c r="J265" s="21"/>
    </row>
    <row r="266" ht="18" customHeight="1" spans="1:10">
      <c r="A266" s="13">
        <v>261</v>
      </c>
      <c r="B266" s="14"/>
      <c r="C266" s="15" t="s">
        <v>352</v>
      </c>
      <c r="D266" s="15" t="s">
        <v>353</v>
      </c>
      <c r="E266" s="14"/>
      <c r="F266" s="16" t="s">
        <v>319</v>
      </c>
      <c r="G266" s="15" t="s">
        <v>114</v>
      </c>
      <c r="H266" s="15">
        <v>27.9</v>
      </c>
      <c r="I266" s="14" t="e">
        <f>IF(#REF!=0,"",(#REF!-#REF!)/#REF!*100)</f>
        <v>#REF!</v>
      </c>
      <c r="J266" s="21"/>
    </row>
    <row r="267" ht="18" customHeight="1" spans="1:10">
      <c r="A267" s="13">
        <v>262</v>
      </c>
      <c r="B267" s="14"/>
      <c r="C267" s="15" t="s">
        <v>354</v>
      </c>
      <c r="D267" s="17" t="s">
        <v>355</v>
      </c>
      <c r="E267" s="14"/>
      <c r="F267" s="16" t="s">
        <v>319</v>
      </c>
      <c r="G267" s="15" t="s">
        <v>114</v>
      </c>
      <c r="H267" s="15">
        <v>508.25</v>
      </c>
      <c r="I267" s="14" t="e">
        <f>IF(#REF!=0,"",(#REF!-#REF!)/#REF!*100)</f>
        <v>#REF!</v>
      </c>
      <c r="J267" s="21"/>
    </row>
    <row r="268" ht="18" customHeight="1" spans="1:10">
      <c r="A268" s="13">
        <v>263</v>
      </c>
      <c r="B268" s="14"/>
      <c r="C268" s="15" t="s">
        <v>356</v>
      </c>
      <c r="D268" s="15" t="s">
        <v>357</v>
      </c>
      <c r="E268" s="14"/>
      <c r="F268" s="16" t="s">
        <v>319</v>
      </c>
      <c r="G268" s="15" t="s">
        <v>114</v>
      </c>
      <c r="H268" s="15">
        <v>551.88</v>
      </c>
      <c r="I268" s="14" t="e">
        <f>IF(#REF!=0,"",(#REF!-#REF!)/#REF!*100)</f>
        <v>#REF!</v>
      </c>
      <c r="J268" s="21"/>
    </row>
    <row r="269" ht="18" customHeight="1" spans="1:10">
      <c r="A269" s="13">
        <v>264</v>
      </c>
      <c r="B269" s="14"/>
      <c r="C269" s="15" t="s">
        <v>358</v>
      </c>
      <c r="D269" s="17" t="s">
        <v>359</v>
      </c>
      <c r="E269" s="14"/>
      <c r="F269" s="16" t="s">
        <v>319</v>
      </c>
      <c r="G269" s="15" t="s">
        <v>58</v>
      </c>
      <c r="H269" s="15">
        <v>89.2</v>
      </c>
      <c r="I269" s="14" t="e">
        <f>IF(#REF!=0,"",(#REF!-#REF!)/#REF!*100)</f>
        <v>#REF!</v>
      </c>
      <c r="J269" s="21"/>
    </row>
    <row r="270" ht="18" customHeight="1" spans="1:10">
      <c r="A270" s="13">
        <v>265</v>
      </c>
      <c r="B270" s="14"/>
      <c r="C270" s="15" t="s">
        <v>360</v>
      </c>
      <c r="D270" s="17" t="s">
        <v>361</v>
      </c>
      <c r="E270" s="14"/>
      <c r="F270" s="16" t="s">
        <v>319</v>
      </c>
      <c r="G270" s="15" t="s">
        <v>114</v>
      </c>
      <c r="H270" s="15">
        <v>22.12</v>
      </c>
      <c r="I270" s="14" t="e">
        <f>IF(#REF!=0,"",(#REF!-#REF!)/#REF!*100)</f>
        <v>#REF!</v>
      </c>
      <c r="J270" s="21"/>
    </row>
    <row r="271" ht="18" customHeight="1" spans="1:10">
      <c r="A271" s="13">
        <v>266</v>
      </c>
      <c r="B271" s="14"/>
      <c r="C271" s="15" t="s">
        <v>360</v>
      </c>
      <c r="D271" s="17" t="s">
        <v>362</v>
      </c>
      <c r="E271" s="14"/>
      <c r="F271" s="16" t="s">
        <v>319</v>
      </c>
      <c r="G271" s="15" t="s">
        <v>114</v>
      </c>
      <c r="H271" s="15">
        <v>82.2</v>
      </c>
      <c r="I271" s="14" t="e">
        <f>IF(#REF!=0,"",(#REF!-#REF!)/#REF!*100)</f>
        <v>#REF!</v>
      </c>
      <c r="J271" s="21"/>
    </row>
    <row r="272" ht="18" customHeight="1" spans="1:10">
      <c r="A272" s="13">
        <v>267</v>
      </c>
      <c r="B272" s="14"/>
      <c r="C272" s="15" t="s">
        <v>363</v>
      </c>
      <c r="D272" s="17" t="s">
        <v>364</v>
      </c>
      <c r="E272" s="14"/>
      <c r="F272" s="16" t="s">
        <v>319</v>
      </c>
      <c r="G272" s="15" t="s">
        <v>365</v>
      </c>
      <c r="H272" s="15">
        <v>66</v>
      </c>
      <c r="I272" s="14" t="e">
        <f>IF(#REF!=0,"",(#REF!-#REF!)/#REF!*100)</f>
        <v>#REF!</v>
      </c>
      <c r="J272" s="21"/>
    </row>
    <row r="273" ht="18" customHeight="1" spans="1:10">
      <c r="A273" s="13">
        <v>268</v>
      </c>
      <c r="B273" s="14"/>
      <c r="C273" s="15" t="s">
        <v>366</v>
      </c>
      <c r="D273" s="17" t="s">
        <v>364</v>
      </c>
      <c r="E273" s="14"/>
      <c r="F273" s="16" t="s">
        <v>319</v>
      </c>
      <c r="G273" s="15" t="s">
        <v>365</v>
      </c>
      <c r="H273" s="15">
        <v>30</v>
      </c>
      <c r="I273" s="14" t="e">
        <f>IF(#REF!=0,"",(#REF!-#REF!)/#REF!*100)</f>
        <v>#REF!</v>
      </c>
      <c r="J273" s="21"/>
    </row>
    <row r="274" ht="18" customHeight="1" spans="1:10">
      <c r="A274" s="13">
        <v>269</v>
      </c>
      <c r="B274" s="14"/>
      <c r="C274" s="15" t="s">
        <v>367</v>
      </c>
      <c r="D274" s="17" t="s">
        <v>368</v>
      </c>
      <c r="E274" s="14"/>
      <c r="F274" s="16" t="s">
        <v>319</v>
      </c>
      <c r="G274" s="15" t="s">
        <v>58</v>
      </c>
      <c r="H274" s="15">
        <v>99.5</v>
      </c>
      <c r="I274" s="14" t="e">
        <f>IF(#REF!=0,"",(#REF!-#REF!)/#REF!*100)</f>
        <v>#REF!</v>
      </c>
      <c r="J274" s="21"/>
    </row>
    <row r="275" ht="18" customHeight="1" spans="1:10">
      <c r="A275" s="13">
        <v>270</v>
      </c>
      <c r="B275" s="14"/>
      <c r="C275" s="15" t="s">
        <v>369</v>
      </c>
      <c r="D275" s="17" t="s">
        <v>370</v>
      </c>
      <c r="E275" s="14"/>
      <c r="F275" s="16" t="s">
        <v>319</v>
      </c>
      <c r="G275" s="15" t="s">
        <v>114</v>
      </c>
      <c r="H275" s="15">
        <v>364.8</v>
      </c>
      <c r="I275" s="14" t="e">
        <f>IF(#REF!=0,"",(#REF!-#REF!)/#REF!*100)</f>
        <v>#REF!</v>
      </c>
      <c r="J275" s="21"/>
    </row>
    <row r="276" ht="18" customHeight="1" spans="1:10">
      <c r="A276" s="13">
        <v>271</v>
      </c>
      <c r="B276" s="14"/>
      <c r="C276" s="15" t="s">
        <v>371</v>
      </c>
      <c r="D276" s="15" t="s">
        <v>372</v>
      </c>
      <c r="E276" s="14"/>
      <c r="F276" s="16" t="s">
        <v>319</v>
      </c>
      <c r="G276" s="15" t="s">
        <v>365</v>
      </c>
      <c r="H276" s="15">
        <v>10</v>
      </c>
      <c r="I276" s="14" t="e">
        <f>IF(#REF!=0,"",(#REF!-#REF!)/#REF!*100)</f>
        <v>#REF!</v>
      </c>
      <c r="J276" s="21"/>
    </row>
    <row r="277" ht="18" customHeight="1" spans="1:10">
      <c r="A277" s="13">
        <v>272</v>
      </c>
      <c r="B277" s="14"/>
      <c r="C277" s="15" t="s">
        <v>373</v>
      </c>
      <c r="D277" s="15" t="s">
        <v>162</v>
      </c>
      <c r="E277" s="14"/>
      <c r="F277" s="16" t="s">
        <v>319</v>
      </c>
      <c r="G277" s="15" t="s">
        <v>114</v>
      </c>
      <c r="H277" s="15">
        <v>51.03</v>
      </c>
      <c r="I277" s="14" t="e">
        <f>IF(#REF!=0,"",(#REF!-#REF!)/#REF!*100)</f>
        <v>#REF!</v>
      </c>
      <c r="J277" s="22"/>
    </row>
    <row r="278" ht="18" customHeight="1" spans="1:10">
      <c r="A278" s="13">
        <v>273</v>
      </c>
      <c r="B278" s="14"/>
      <c r="C278" s="15" t="s">
        <v>373</v>
      </c>
      <c r="D278" s="15" t="s">
        <v>162</v>
      </c>
      <c r="E278" s="14"/>
      <c r="F278" s="16" t="s">
        <v>319</v>
      </c>
      <c r="G278" s="15" t="s">
        <v>114</v>
      </c>
      <c r="H278" s="15">
        <v>43.19</v>
      </c>
      <c r="I278" s="14" t="e">
        <f>IF(#REF!=0,"",(#REF!-#REF!)/#REF!*100)</f>
        <v>#REF!</v>
      </c>
      <c r="J278" s="22"/>
    </row>
    <row r="279" ht="18" customHeight="1" spans="1:10">
      <c r="A279" s="13">
        <v>274</v>
      </c>
      <c r="B279" s="14"/>
      <c r="C279" s="15" t="s">
        <v>374</v>
      </c>
      <c r="D279" s="15" t="s">
        <v>162</v>
      </c>
      <c r="E279" s="14"/>
      <c r="F279" s="16" t="s">
        <v>375</v>
      </c>
      <c r="G279" s="15" t="s">
        <v>376</v>
      </c>
      <c r="H279" s="15">
        <v>1</v>
      </c>
      <c r="I279" s="14" t="e">
        <f>IF(#REF!=0,"",(#REF!-#REF!)/#REF!*100)</f>
        <v>#REF!</v>
      </c>
      <c r="J279" s="21"/>
    </row>
    <row r="280" ht="18" customHeight="1" spans="1:10">
      <c r="A280" s="13">
        <v>275</v>
      </c>
      <c r="B280" s="14"/>
      <c r="C280" s="15" t="s">
        <v>377</v>
      </c>
      <c r="D280" s="15" t="s">
        <v>162</v>
      </c>
      <c r="E280" s="14"/>
      <c r="F280" s="16" t="s">
        <v>375</v>
      </c>
      <c r="G280" s="15" t="s">
        <v>97</v>
      </c>
      <c r="H280" s="15">
        <v>1</v>
      </c>
      <c r="I280" s="14" t="e">
        <f>IF(#REF!=0,"",(#REF!-#REF!)/#REF!*100)</f>
        <v>#REF!</v>
      </c>
      <c r="J280" s="21"/>
    </row>
    <row r="281" ht="18" customHeight="1" spans="1:10">
      <c r="A281" s="13">
        <v>276</v>
      </c>
      <c r="B281" s="14"/>
      <c r="C281" s="15" t="s">
        <v>378</v>
      </c>
      <c r="D281" s="15" t="s">
        <v>162</v>
      </c>
      <c r="E281" s="14"/>
      <c r="F281" s="16" t="s">
        <v>375</v>
      </c>
      <c r="G281" s="15" t="s">
        <v>85</v>
      </c>
      <c r="H281" s="15">
        <v>12</v>
      </c>
      <c r="I281" s="14" t="e">
        <f>IF(#REF!=0,"",(#REF!-#REF!)/#REF!*100)</f>
        <v>#REF!</v>
      </c>
      <c r="J281" s="21"/>
    </row>
    <row r="282" ht="18" customHeight="1" spans="1:10">
      <c r="A282" s="13">
        <v>277</v>
      </c>
      <c r="B282" s="14"/>
      <c r="C282" s="15" t="s">
        <v>379</v>
      </c>
      <c r="D282" s="15" t="s">
        <v>162</v>
      </c>
      <c r="E282" s="14"/>
      <c r="F282" s="16" t="s">
        <v>375</v>
      </c>
      <c r="G282" s="15" t="s">
        <v>85</v>
      </c>
      <c r="H282" s="15">
        <v>12</v>
      </c>
      <c r="I282" s="14" t="e">
        <f>IF(#REF!=0,"",(#REF!-#REF!)/#REF!*100)</f>
        <v>#REF!</v>
      </c>
      <c r="J282" s="21"/>
    </row>
    <row r="283" ht="18" customHeight="1" spans="1:10">
      <c r="A283" s="13">
        <v>278</v>
      </c>
      <c r="B283" s="14"/>
      <c r="C283" s="15" t="s">
        <v>380</v>
      </c>
      <c r="D283" s="15"/>
      <c r="E283" s="14"/>
      <c r="F283" s="16" t="s">
        <v>375</v>
      </c>
      <c r="G283" s="15" t="s">
        <v>381</v>
      </c>
      <c r="H283" s="15">
        <v>204</v>
      </c>
      <c r="I283" s="14" t="e">
        <f>IF(#REF!=0,"",(#REF!-#REF!)/#REF!*100)</f>
        <v>#REF!</v>
      </c>
      <c r="J283" s="21"/>
    </row>
    <row r="284" ht="18" customHeight="1" spans="1:10">
      <c r="A284" s="13">
        <v>279</v>
      </c>
      <c r="B284" s="14"/>
      <c r="C284" s="15" t="s">
        <v>382</v>
      </c>
      <c r="D284" s="15" t="s">
        <v>162</v>
      </c>
      <c r="E284" s="14"/>
      <c r="F284" s="16" t="s">
        <v>375</v>
      </c>
      <c r="G284" s="15" t="s">
        <v>69</v>
      </c>
      <c r="H284" s="15">
        <v>24</v>
      </c>
      <c r="I284" s="14" t="e">
        <f>IF(#REF!=0,"",(#REF!-#REF!)/#REF!*100)</f>
        <v>#REF!</v>
      </c>
      <c r="J284" s="21"/>
    </row>
    <row r="285" ht="18" customHeight="1" spans="1:10">
      <c r="A285" s="13">
        <v>280</v>
      </c>
      <c r="B285" s="14"/>
      <c r="C285" s="15" t="s">
        <v>383</v>
      </c>
      <c r="D285" s="15" t="s">
        <v>162</v>
      </c>
      <c r="E285" s="14"/>
      <c r="F285" s="16" t="s">
        <v>375</v>
      </c>
      <c r="G285" s="15" t="s">
        <v>69</v>
      </c>
      <c r="H285" s="15">
        <v>48</v>
      </c>
      <c r="I285" s="14" t="e">
        <f>IF(#REF!=0,"",(#REF!-#REF!)/#REF!*100)</f>
        <v>#REF!</v>
      </c>
      <c r="J285" s="21"/>
    </row>
    <row r="286" ht="18" customHeight="1" spans="1:10">
      <c r="A286" s="13">
        <v>281</v>
      </c>
      <c r="B286" s="14"/>
      <c r="C286" s="15" t="s">
        <v>384</v>
      </c>
      <c r="D286" s="15" t="s">
        <v>162</v>
      </c>
      <c r="E286" s="14"/>
      <c r="F286" s="16" t="s">
        <v>375</v>
      </c>
      <c r="G286" s="15" t="s">
        <v>58</v>
      </c>
      <c r="H286" s="15">
        <v>449.2</v>
      </c>
      <c r="I286" s="14" t="e">
        <f>IF(#REF!=0,"",(#REF!-#REF!)/#REF!*100)</f>
        <v>#REF!</v>
      </c>
      <c r="J286" s="21"/>
    </row>
    <row r="287" ht="18" customHeight="1" spans="1:10">
      <c r="A287" s="13">
        <v>282</v>
      </c>
      <c r="B287" s="14"/>
      <c r="C287" s="15" t="s">
        <v>385</v>
      </c>
      <c r="D287" s="15" t="s">
        <v>162</v>
      </c>
      <c r="E287" s="14"/>
      <c r="F287" s="16" t="s">
        <v>375</v>
      </c>
      <c r="G287" s="15" t="s">
        <v>211</v>
      </c>
      <c r="H287" s="15">
        <v>48</v>
      </c>
      <c r="I287" s="14" t="e">
        <f>IF(#REF!=0,"",(#REF!-#REF!)/#REF!*100)</f>
        <v>#REF!</v>
      </c>
      <c r="J287" s="21"/>
    </row>
    <row r="288" ht="18" customHeight="1" spans="1:10">
      <c r="A288" s="13">
        <v>283</v>
      </c>
      <c r="B288" s="14"/>
      <c r="C288" s="15" t="s">
        <v>386</v>
      </c>
      <c r="D288" s="15"/>
      <c r="E288" s="14"/>
      <c r="F288" s="16" t="s">
        <v>375</v>
      </c>
      <c r="G288" s="15" t="s">
        <v>58</v>
      </c>
      <c r="H288" s="15">
        <v>606.8</v>
      </c>
      <c r="I288" s="14" t="e">
        <f>IF(#REF!=0,"",(#REF!-#REF!)/#REF!*100)</f>
        <v>#REF!</v>
      </c>
      <c r="J288" s="21"/>
    </row>
    <row r="289" ht="18" customHeight="1" spans="1:10">
      <c r="A289" s="13">
        <v>284</v>
      </c>
      <c r="B289" s="14"/>
      <c r="C289" s="15" t="s">
        <v>387</v>
      </c>
      <c r="D289" s="15"/>
      <c r="E289" s="14"/>
      <c r="F289" s="16" t="s">
        <v>375</v>
      </c>
      <c r="G289" s="15" t="s">
        <v>58</v>
      </c>
      <c r="H289" s="15">
        <v>837.11</v>
      </c>
      <c r="I289" s="14" t="e">
        <f>IF(#REF!=0,"",(#REF!-#REF!)/#REF!*100)</f>
        <v>#REF!</v>
      </c>
      <c r="J289" s="21"/>
    </row>
    <row r="290" ht="18" customHeight="1" spans="1:10">
      <c r="A290" s="13">
        <v>285</v>
      </c>
      <c r="B290" s="14"/>
      <c r="C290" s="15" t="s">
        <v>291</v>
      </c>
      <c r="D290" s="15" t="s">
        <v>162</v>
      </c>
      <c r="E290" s="14"/>
      <c r="F290" s="16" t="s">
        <v>375</v>
      </c>
      <c r="G290" s="15" t="s">
        <v>69</v>
      </c>
      <c r="H290" s="15">
        <v>24</v>
      </c>
      <c r="I290" s="14" t="e">
        <f>IF(#REF!=0,"",(#REF!-#REF!)/#REF!*100)</f>
        <v>#REF!</v>
      </c>
      <c r="J290" s="21"/>
    </row>
    <row r="291" ht="18" customHeight="1" spans="1:10">
      <c r="A291" s="13">
        <v>286</v>
      </c>
      <c r="B291" s="14"/>
      <c r="C291" s="15" t="s">
        <v>388</v>
      </c>
      <c r="D291" s="15" t="s">
        <v>162</v>
      </c>
      <c r="E291" s="14"/>
      <c r="F291" s="16" t="s">
        <v>375</v>
      </c>
      <c r="G291" s="15" t="s">
        <v>97</v>
      </c>
      <c r="H291" s="15">
        <v>24</v>
      </c>
      <c r="I291" s="14" t="e">
        <f>IF(#REF!=0,"",(#REF!-#REF!)/#REF!*100)</f>
        <v>#REF!</v>
      </c>
      <c r="J291" s="21"/>
    </row>
    <row r="292" ht="18" customHeight="1" spans="1:10">
      <c r="A292" s="13">
        <v>287</v>
      </c>
      <c r="B292" s="14"/>
      <c r="C292" s="15" t="s">
        <v>389</v>
      </c>
      <c r="D292" s="15"/>
      <c r="E292" s="14"/>
      <c r="F292" s="16" t="s">
        <v>375</v>
      </c>
      <c r="G292" s="15" t="s">
        <v>97</v>
      </c>
      <c r="H292" s="15">
        <v>4</v>
      </c>
      <c r="I292" s="14" t="e">
        <f>IF(#REF!=0,"",(#REF!-#REF!)/#REF!*100)</f>
        <v>#REF!</v>
      </c>
      <c r="J292" s="21"/>
    </row>
    <row r="293" ht="18" customHeight="1" spans="1:10">
      <c r="A293" s="13">
        <v>288</v>
      </c>
      <c r="B293" s="14"/>
      <c r="C293" s="15" t="s">
        <v>390</v>
      </c>
      <c r="D293" s="15"/>
      <c r="E293" s="14"/>
      <c r="F293" s="16" t="s">
        <v>375</v>
      </c>
      <c r="G293" s="15" t="s">
        <v>97</v>
      </c>
      <c r="H293" s="15">
        <v>60</v>
      </c>
      <c r="I293" s="14" t="e">
        <f>IF(#REF!=0,"",(#REF!-#REF!)/#REF!*100)</f>
        <v>#REF!</v>
      </c>
      <c r="J293" s="21"/>
    </row>
    <row r="294" ht="18" customHeight="1" spans="1:10">
      <c r="A294" s="13">
        <v>289</v>
      </c>
      <c r="B294" s="14"/>
      <c r="C294" s="15" t="s">
        <v>161</v>
      </c>
      <c r="D294" s="15" t="s">
        <v>162</v>
      </c>
      <c r="E294" s="14"/>
      <c r="F294" s="16" t="s">
        <v>375</v>
      </c>
      <c r="G294" s="15" t="s">
        <v>97</v>
      </c>
      <c r="H294" s="15">
        <v>24</v>
      </c>
      <c r="I294" s="14" t="e">
        <f>IF(#REF!=0,"",(#REF!-#REF!)/#REF!*100)</f>
        <v>#REF!</v>
      </c>
      <c r="J294" s="21"/>
    </row>
    <row r="295" ht="18" customHeight="1" spans="1:10">
      <c r="A295" s="13">
        <v>290</v>
      </c>
      <c r="B295" s="14"/>
      <c r="C295" s="15" t="s">
        <v>391</v>
      </c>
      <c r="D295" s="15" t="s">
        <v>162</v>
      </c>
      <c r="E295" s="14"/>
      <c r="F295" s="16" t="s">
        <v>375</v>
      </c>
      <c r="G295" s="15" t="s">
        <v>58</v>
      </c>
      <c r="H295" s="15">
        <v>137.53</v>
      </c>
      <c r="I295" s="14" t="e">
        <f>IF(#REF!=0,"",(#REF!-#REF!)/#REF!*100)</f>
        <v>#REF!</v>
      </c>
      <c r="J295" s="21"/>
    </row>
    <row r="296" ht="18" customHeight="1" spans="1:10">
      <c r="A296" s="13">
        <v>291</v>
      </c>
      <c r="B296" s="14"/>
      <c r="C296" s="16" t="s">
        <v>191</v>
      </c>
      <c r="D296" s="17" t="s">
        <v>392</v>
      </c>
      <c r="E296" s="14"/>
      <c r="F296" s="16" t="s">
        <v>375</v>
      </c>
      <c r="G296" s="15" t="s">
        <v>58</v>
      </c>
      <c r="H296" s="15">
        <v>270.6</v>
      </c>
      <c r="I296" s="14" t="e">
        <f>IF(#REF!=0,"",(#REF!-#REF!)/#REF!*100)</f>
        <v>#REF!</v>
      </c>
      <c r="J296" s="22"/>
    </row>
    <row r="297" ht="18" customHeight="1" spans="1:10">
      <c r="A297" s="13">
        <v>292</v>
      </c>
      <c r="B297" s="14"/>
      <c r="C297" s="16" t="s">
        <v>191</v>
      </c>
      <c r="D297" s="17" t="s">
        <v>392</v>
      </c>
      <c r="E297" s="14"/>
      <c r="F297" s="16" t="s">
        <v>375</v>
      </c>
      <c r="G297" s="15" t="s">
        <v>58</v>
      </c>
      <c r="H297" s="15">
        <v>71.98</v>
      </c>
      <c r="I297" s="14" t="e">
        <f>IF(#REF!=0,"",(#REF!-#REF!)/#REF!*100)</f>
        <v>#REF!</v>
      </c>
      <c r="J297" s="22"/>
    </row>
    <row r="298" ht="18" customHeight="1" spans="1:10">
      <c r="A298" s="13">
        <v>293</v>
      </c>
      <c r="B298" s="14"/>
      <c r="C298" s="16" t="s">
        <v>191</v>
      </c>
      <c r="D298" s="15" t="s">
        <v>393</v>
      </c>
      <c r="E298" s="14"/>
      <c r="F298" s="16" t="s">
        <v>375</v>
      </c>
      <c r="G298" s="15" t="s">
        <v>58</v>
      </c>
      <c r="H298" s="15">
        <v>16.73</v>
      </c>
      <c r="I298" s="14" t="e">
        <f>IF(#REF!=0,"",(#REF!-#REF!)/#REF!*100)</f>
        <v>#REF!</v>
      </c>
      <c r="J298" s="22"/>
    </row>
    <row r="299" ht="18" customHeight="1" spans="1:10">
      <c r="A299" s="13">
        <v>294</v>
      </c>
      <c r="B299" s="14"/>
      <c r="C299" s="15" t="s">
        <v>291</v>
      </c>
      <c r="D299" s="15" t="s">
        <v>162</v>
      </c>
      <c r="E299" s="14"/>
      <c r="F299" s="16" t="s">
        <v>375</v>
      </c>
      <c r="G299" s="15" t="s">
        <v>69</v>
      </c>
      <c r="H299" s="15">
        <v>84</v>
      </c>
      <c r="I299" s="14" t="e">
        <f>IF(#REF!=0,"",(#REF!-#REF!)/#REF!*100)</f>
        <v>#REF!</v>
      </c>
      <c r="J299" s="21"/>
    </row>
    <row r="300" ht="18" customHeight="1" spans="1:10">
      <c r="A300" s="13">
        <v>295</v>
      </c>
      <c r="B300" s="14"/>
      <c r="C300" s="15" t="s">
        <v>394</v>
      </c>
      <c r="D300" s="17"/>
      <c r="E300" s="14"/>
      <c r="F300" s="16" t="s">
        <v>375</v>
      </c>
      <c r="G300" s="15" t="s">
        <v>58</v>
      </c>
      <c r="H300" s="15">
        <v>23.99</v>
      </c>
      <c r="I300" s="14" t="e">
        <f>IF(#REF!=0,"",(#REF!-#REF!)/#REF!*100)</f>
        <v>#REF!</v>
      </c>
      <c r="J300" s="21"/>
    </row>
    <row r="301" ht="18" customHeight="1" spans="1:10">
      <c r="A301" s="13">
        <v>296</v>
      </c>
      <c r="B301" s="14"/>
      <c r="C301" s="15" t="s">
        <v>328</v>
      </c>
      <c r="D301" s="18" t="s">
        <v>395</v>
      </c>
      <c r="E301" s="14"/>
      <c r="F301" s="16" t="s">
        <v>396</v>
      </c>
      <c r="G301" s="15" t="s">
        <v>114</v>
      </c>
      <c r="H301" s="15">
        <v>71.28</v>
      </c>
      <c r="I301" s="14" t="e">
        <f>IF(#REF!=0,"",(#REF!-#REF!)/#REF!*100)</f>
        <v>#REF!</v>
      </c>
      <c r="J301" s="21"/>
    </row>
    <row r="302" ht="18" customHeight="1" spans="1:10">
      <c r="A302" s="13">
        <v>297</v>
      </c>
      <c r="B302" s="14"/>
      <c r="C302" s="15" t="s">
        <v>397</v>
      </c>
      <c r="D302" s="17" t="s">
        <v>398</v>
      </c>
      <c r="E302" s="14"/>
      <c r="F302" s="16" t="s">
        <v>396</v>
      </c>
      <c r="G302" s="15" t="s">
        <v>114</v>
      </c>
      <c r="H302" s="15">
        <v>388.87</v>
      </c>
      <c r="I302" s="14" t="e">
        <f>IF(#REF!=0,"",(#REF!-#REF!)/#REF!*100)</f>
        <v>#REF!</v>
      </c>
      <c r="J302" s="21"/>
    </row>
    <row r="303" ht="18" customHeight="1" spans="1:10">
      <c r="A303" s="13">
        <v>298</v>
      </c>
      <c r="B303" s="14"/>
      <c r="C303" s="15" t="s">
        <v>367</v>
      </c>
      <c r="D303" s="15" t="s">
        <v>399</v>
      </c>
      <c r="E303" s="14"/>
      <c r="F303" s="16" t="s">
        <v>396</v>
      </c>
      <c r="G303" s="15" t="s">
        <v>58</v>
      </c>
      <c r="H303" s="15">
        <v>57.6</v>
      </c>
      <c r="I303" s="14" t="e">
        <f>IF(#REF!=0,"",(#REF!-#REF!)/#REF!*100)</f>
        <v>#REF!</v>
      </c>
      <c r="J303" s="21"/>
    </row>
    <row r="304" ht="18" customHeight="1" spans="1:10">
      <c r="A304" s="13">
        <v>299</v>
      </c>
      <c r="B304" s="14"/>
      <c r="C304" s="15" t="s">
        <v>373</v>
      </c>
      <c r="D304" s="15" t="s">
        <v>162</v>
      </c>
      <c r="E304" s="14"/>
      <c r="F304" s="16" t="s">
        <v>396</v>
      </c>
      <c r="G304" s="15" t="s">
        <v>114</v>
      </c>
      <c r="H304" s="15">
        <v>5.5</v>
      </c>
      <c r="I304" s="14" t="e">
        <f>IF(#REF!=0,"",(#REF!-#REF!)/#REF!*100)</f>
        <v>#REF!</v>
      </c>
      <c r="J304" s="22"/>
    </row>
    <row r="305" ht="18" customHeight="1" spans="1:10">
      <c r="A305" s="13">
        <v>300</v>
      </c>
      <c r="B305" s="14"/>
      <c r="C305" s="15" t="s">
        <v>373</v>
      </c>
      <c r="D305" s="15" t="s">
        <v>162</v>
      </c>
      <c r="E305" s="14"/>
      <c r="F305" s="16" t="s">
        <v>396</v>
      </c>
      <c r="G305" s="15" t="s">
        <v>114</v>
      </c>
      <c r="H305" s="15">
        <v>1.38</v>
      </c>
      <c r="I305" s="14" t="e">
        <f>IF(#REF!=0,"",(#REF!-#REF!)/#REF!*100)</f>
        <v>#REF!</v>
      </c>
      <c r="J305" s="22"/>
    </row>
    <row r="306" ht="18" customHeight="1" spans="1:10">
      <c r="A306" s="13">
        <v>301</v>
      </c>
      <c r="B306" s="14"/>
      <c r="C306" s="15" t="s">
        <v>400</v>
      </c>
      <c r="D306" s="15" t="s">
        <v>401</v>
      </c>
      <c r="E306" s="14"/>
      <c r="F306" s="16" t="s">
        <v>396</v>
      </c>
      <c r="G306" s="15" t="s">
        <v>69</v>
      </c>
      <c r="H306" s="15">
        <v>12</v>
      </c>
      <c r="I306" s="14" t="e">
        <f>IF(#REF!=0,"",(#REF!-#REF!)/#REF!*100)</f>
        <v>#REF!</v>
      </c>
      <c r="J306" s="21"/>
    </row>
    <row r="307" ht="18" customHeight="1" spans="1:10">
      <c r="A307" s="13">
        <v>302</v>
      </c>
      <c r="B307" s="14"/>
      <c r="C307" s="15" t="s">
        <v>402</v>
      </c>
      <c r="D307" s="17" t="s">
        <v>403</v>
      </c>
      <c r="E307" s="14"/>
      <c r="F307" s="16" t="s">
        <v>396</v>
      </c>
      <c r="G307" s="15" t="s">
        <v>69</v>
      </c>
      <c r="H307" s="15">
        <v>12</v>
      </c>
      <c r="I307" s="14" t="e">
        <f>IF(#REF!=0,"",(#REF!-#REF!)/#REF!*100)</f>
        <v>#REF!</v>
      </c>
      <c r="J307" s="21"/>
    </row>
    <row r="308" ht="18" customHeight="1" spans="1:10">
      <c r="A308" s="14"/>
      <c r="B308" s="14"/>
      <c r="C308" s="15"/>
      <c r="D308" s="15"/>
      <c r="E308" s="14"/>
      <c r="F308" s="15"/>
      <c r="G308" s="15"/>
      <c r="H308" s="15"/>
      <c r="I308" s="14" t="e">
        <f>IF(#REF!=0,"",(#REF!-#REF!)/#REF!*100)</f>
        <v>#REF!</v>
      </c>
      <c r="J308" s="21"/>
    </row>
    <row r="309" ht="18" customHeight="1" spans="1:10">
      <c r="A309" s="14"/>
      <c r="B309" s="14"/>
      <c r="C309" s="15"/>
      <c r="D309" s="15"/>
      <c r="E309" s="14"/>
      <c r="F309" s="15"/>
      <c r="G309" s="15"/>
      <c r="H309" s="15"/>
      <c r="I309" s="14" t="e">
        <f>IF(#REF!=0,"",(#REF!-#REF!)/#REF!*100)</f>
        <v>#REF!</v>
      </c>
      <c r="J309" s="21"/>
    </row>
    <row r="310" ht="18" customHeight="1" spans="1:10">
      <c r="A310" s="24" t="s">
        <v>404</v>
      </c>
      <c r="B310" s="25"/>
      <c r="C310" s="26"/>
      <c r="D310" s="13"/>
      <c r="E310" s="27"/>
      <c r="F310" s="13"/>
      <c r="G310" s="13"/>
      <c r="H310" s="13"/>
      <c r="I310" s="14" t="e">
        <f>IF(#REF!=0,"",(#REF!-#REF!)/#REF!*100)</f>
        <v>#REF!</v>
      </c>
      <c r="J310" s="21"/>
    </row>
    <row r="311" ht="18" customHeight="1" spans="1:1">
      <c r="A311" s="28"/>
    </row>
    <row r="312" ht="18" customHeight="1" spans="1:1">
      <c r="A312" s="29"/>
    </row>
    <row r="313" ht="18" customHeight="1"/>
    <row r="314" ht="18" customHeight="1"/>
    <row r="315" ht="18" customHeight="1"/>
    <row r="316" ht="18" customHeight="1" spans="6:6">
      <c r="F316" s="30"/>
    </row>
    <row r="317" ht="18" customHeight="1" spans="6:6">
      <c r="F317" s="30"/>
    </row>
    <row r="318" ht="18" customHeight="1" spans="6:6">
      <c r="F318" s="30"/>
    </row>
    <row r="319" ht="18" customHeight="1" spans="6:6">
      <c r="F319" s="30"/>
    </row>
    <row r="320" ht="18" customHeight="1" spans="6:6">
      <c r="F320" s="30"/>
    </row>
    <row r="321" ht="18" customHeight="1" spans="6:6">
      <c r="F321" s="30"/>
    </row>
    <row r="322" ht="18" customHeight="1" spans="6:6">
      <c r="F322" s="30"/>
    </row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</sheetData>
  <autoFilter ref="A5:J312">
    <extLst/>
  </autoFilter>
  <mergeCells count="13">
    <mergeCell ref="A1:J1"/>
    <mergeCell ref="A2:J2"/>
    <mergeCell ref="A310:C31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08333333333333" right="0.708333333333333" top="0.747916666666667" bottom="0.747916666666667" header="0.314583333333333" footer="0.314583333333333"/>
  <pageSetup paperSize="9" scale="82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电子办公设备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强 王</dc:creator>
  <cp:lastModifiedBy>Bubbles</cp:lastModifiedBy>
  <dcterms:created xsi:type="dcterms:W3CDTF">2024-05-20T00:40:00Z</dcterms:created>
  <cp:lastPrinted>2024-06-03T07:11:00Z</cp:lastPrinted>
  <dcterms:modified xsi:type="dcterms:W3CDTF">2024-06-18T06:46:19Z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7912D2A27F0348D782954CD5D5800A6E_13</vt:lpwstr>
  </property>
  <property fmtid="{D5CDD505-2E9C-101B-9397-08002B2CF9AE}" pid="3" name="KSOProductBuildVer">
    <vt:lpwstr>2052-12.1.0.16729</vt:lpwstr>
  </property>
</Properties>
</file>